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indigoffice-my.sharepoint.com/personal/leanne_doherty_ico_org_uk/Documents/Documents/WEBSITE TOOLKITS/DRAFT CONTENT/TRACKERS/WEBSITE READY/"/>
    </mc:Choice>
  </mc:AlternateContent>
  <xr:revisionPtr revIDLastSave="0" documentId="14_{87CB375F-CC0C-4056-A107-29F1069E0E78}" xr6:coauthVersionLast="47" xr6:coauthVersionMax="47" xr10:uidLastSave="{00000000-0000-0000-0000-000000000000}"/>
  <bookViews>
    <workbookView xWindow="-110" yWindow="-110" windowWidth="22780" windowHeight="14540" tabRatio="856" xr2:uid="{8F6E44AD-F6BB-4EA0-B38B-ADFED6B81E3C}"/>
  </bookViews>
  <sheets>
    <sheet name="Introduction" sheetId="14" r:id="rId1"/>
    <sheet name="Dashboard" sheetId="18" r:id="rId2"/>
    <sheet name="Master sheet" sheetId="1" r:id="rId3"/>
    <sheet name="Tables &amp; graphs" sheetId="17" state="hidden" r:id="rId4"/>
    <sheet name="Lookup" sheetId="16" state="hidden" r:id="rId5"/>
    <sheet name="1. Records management framework" sheetId="15" r:id="rId6"/>
    <sheet name="2. Data collection" sheetId="3" r:id="rId7"/>
    <sheet name="3. Record creation " sheetId="4" r:id="rId8"/>
    <sheet name="4. Data mapping and recording" sheetId="7" r:id="rId9"/>
    <sheet name="5. Access" sheetId="8" r:id="rId10"/>
    <sheet name="6. Movement and retrieval" sheetId="9" r:id="rId11"/>
    <sheet name="7. Maintenance and accuracy" sheetId="10" r:id="rId12"/>
    <sheet name="8. Retention" sheetId="11" r:id="rId13"/>
    <sheet name="9. Diposal and deletion" sheetId="12" r:id="rId14"/>
    <sheet name="10. Right to be forgotten" sheetId="19" r:id="rId15"/>
    <sheet name="Version" sheetId="20" r:id="rId16"/>
  </sheets>
  <definedNames>
    <definedName name="_xlnm._FilterDatabase" localSheetId="5" hidden="1">'1. Records management framework'!$A$1:$J$15</definedName>
    <definedName name="_xlnm._FilterDatabase" localSheetId="14" hidden="1">'10. Right to be forgotten'!$A$1:$J$7</definedName>
    <definedName name="_xlnm._FilterDatabase" localSheetId="6" hidden="1">'2. Data collection'!$A$1:$J$9</definedName>
    <definedName name="_xlnm._FilterDatabase" localSheetId="7" hidden="1">'3. Record creation '!$A$1:$J$1</definedName>
    <definedName name="_xlnm._FilterDatabase" localSheetId="8" hidden="1">'4. Data mapping and recording'!$A$1:$J$1</definedName>
    <definedName name="_xlnm._FilterDatabase" localSheetId="9" hidden="1">'5. Access'!$A$1:$J$1</definedName>
    <definedName name="_xlnm._FilterDatabase" localSheetId="10" hidden="1">'6. Movement and retrieval'!$C$1:$J$19</definedName>
    <definedName name="_xlnm._FilterDatabase" localSheetId="11" hidden="1">'7. Maintenance and accuracy'!$A$1:$J$1</definedName>
    <definedName name="_xlnm._FilterDatabase" localSheetId="12" hidden="1">'8. Retention'!$A$1:$J$1</definedName>
    <definedName name="_xlnm._FilterDatabase" localSheetId="13" hidden="1">'9. Diposal and deletion'!$A$1:$J$20</definedName>
    <definedName name="_xlnm._FilterDatabase" localSheetId="2" hidden="1">'Master sheet'!$A$2:$P$131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7" l="1"/>
  <c r="J23" i="17"/>
  <c r="H23" i="17"/>
  <c r="F23" i="17"/>
  <c r="K6" i="17"/>
  <c r="J6" i="17"/>
  <c r="H6" i="17"/>
  <c r="F6" i="17"/>
  <c r="E6" i="17"/>
  <c r="B4" i="1"/>
  <c r="B5" i="1" s="1"/>
  <c r="B6" i="1" s="1"/>
  <c r="C4" i="1"/>
  <c r="C5" i="1" s="1"/>
  <c r="C6" i="1" s="1"/>
  <c r="B8" i="1"/>
  <c r="B9" i="1" s="1"/>
  <c r="B10" i="1" s="1"/>
  <c r="B11" i="1" s="1"/>
  <c r="B12" i="1" s="1"/>
  <c r="C8" i="1"/>
  <c r="C9" i="1" s="1"/>
  <c r="C10" i="1" s="1"/>
  <c r="C11" i="1" s="1"/>
  <c r="C12" i="1" s="1"/>
  <c r="A4" i="1"/>
  <c r="A5" i="1" s="1"/>
  <c r="A6" i="1" s="1"/>
  <c r="A7" i="1" s="1"/>
  <c r="A8" i="1" s="1"/>
  <c r="A9" i="1" s="1"/>
  <c r="A10" i="1" s="1"/>
  <c r="A11" i="1" s="1"/>
  <c r="A12" i="1" s="1"/>
  <c r="A13" i="1" s="1"/>
  <c r="A14" i="1" s="1"/>
  <c r="A15" i="1" s="1"/>
  <c r="A16" i="1" s="1"/>
  <c r="B14" i="1"/>
  <c r="B15" i="1" s="1"/>
  <c r="B16" i="1" s="1"/>
  <c r="C14" i="1"/>
  <c r="C15" i="1" s="1"/>
  <c r="C16" i="1" s="1"/>
  <c r="B18" i="1"/>
  <c r="B19" i="1" s="1"/>
  <c r="C18" i="1"/>
  <c r="C19" i="1" s="1"/>
  <c r="A18" i="1"/>
  <c r="A19" i="1" s="1"/>
  <c r="A20" i="1" s="1"/>
  <c r="A21" i="1" s="1"/>
  <c r="A22" i="1" s="1"/>
  <c r="A23" i="1" s="1"/>
  <c r="A24" i="1" s="1"/>
  <c r="B21" i="1"/>
  <c r="B22" i="1" s="1"/>
  <c r="B23" i="1" s="1"/>
  <c r="B24" i="1" s="1"/>
  <c r="C21" i="1"/>
  <c r="C22" i="1" s="1"/>
  <c r="C23" i="1" s="1"/>
  <c r="C24" i="1" s="1"/>
  <c r="B26" i="1"/>
  <c r="C26" i="1"/>
  <c r="C27" i="1" s="1"/>
  <c r="B27" i="1"/>
  <c r="A26" i="1"/>
  <c r="A27" i="1" s="1"/>
  <c r="A28" i="1" s="1"/>
  <c r="A29" i="1" s="1"/>
  <c r="A30" i="1" s="1"/>
  <c r="B29" i="1"/>
  <c r="B30" i="1" s="1"/>
  <c r="C29" i="1"/>
  <c r="C30" i="1" s="1"/>
  <c r="B32" i="1"/>
  <c r="B33" i="1" s="1"/>
  <c r="B34" i="1" s="1"/>
  <c r="B35" i="1" s="1"/>
  <c r="C32" i="1"/>
  <c r="C33" i="1" s="1"/>
  <c r="C34" i="1" s="1"/>
  <c r="C35" i="1" s="1"/>
  <c r="B37" i="1"/>
  <c r="B38" i="1" s="1"/>
  <c r="B39" i="1" s="1"/>
  <c r="C37" i="1"/>
  <c r="C38" i="1" s="1"/>
  <c r="C39" i="1" s="1"/>
  <c r="A32" i="1"/>
  <c r="A33" i="1" s="1"/>
  <c r="A34" i="1" s="1"/>
  <c r="A35" i="1" s="1"/>
  <c r="A36" i="1" s="1"/>
  <c r="A37" i="1" s="1"/>
  <c r="A38" i="1" s="1"/>
  <c r="A39" i="1" s="1"/>
  <c r="A40" i="1" s="1"/>
  <c r="A41" i="1" s="1"/>
  <c r="A42" i="1" s="1"/>
  <c r="A43" i="1" s="1"/>
  <c r="A44" i="1" s="1"/>
  <c r="A45" i="1" s="1"/>
  <c r="A46" i="1" s="1"/>
  <c r="B41" i="1"/>
  <c r="B42" i="1" s="1"/>
  <c r="B43" i="1" s="1"/>
  <c r="B44" i="1" s="1"/>
  <c r="B45" i="1" s="1"/>
  <c r="B46" i="1" s="1"/>
  <c r="C41" i="1"/>
  <c r="C42" i="1" s="1"/>
  <c r="C43" i="1" s="1"/>
  <c r="C44" i="1" s="1"/>
  <c r="C45" i="1" s="1"/>
  <c r="C46" i="1" s="1"/>
  <c r="B48" i="1"/>
  <c r="B49" i="1" s="1"/>
  <c r="C48" i="1"/>
  <c r="C49" i="1" s="1"/>
  <c r="B51" i="1"/>
  <c r="B52" i="1" s="1"/>
  <c r="C51" i="1"/>
  <c r="C52" i="1" s="1"/>
  <c r="B54" i="1"/>
  <c r="B55" i="1" s="1"/>
  <c r="B56" i="1" s="1"/>
  <c r="B57" i="1" s="1"/>
  <c r="B58" i="1" s="1"/>
  <c r="C54" i="1"/>
  <c r="C55" i="1" s="1"/>
  <c r="C56" i="1" s="1"/>
  <c r="C57" i="1" s="1"/>
  <c r="C58" i="1" s="1"/>
  <c r="A48" i="1"/>
  <c r="A49" i="1" s="1"/>
  <c r="A50" i="1" s="1"/>
  <c r="A51" i="1" s="1"/>
  <c r="A52" i="1" s="1"/>
  <c r="A53" i="1" s="1"/>
  <c r="A54" i="1" s="1"/>
  <c r="A55" i="1" s="1"/>
  <c r="A56" i="1" s="1"/>
  <c r="A57" i="1" s="1"/>
  <c r="A58" i="1" s="1"/>
  <c r="A59" i="1" s="1"/>
  <c r="A60" i="1" s="1"/>
  <c r="A61" i="1" s="1"/>
  <c r="B60" i="1"/>
  <c r="B61" i="1" s="1"/>
  <c r="C60" i="1"/>
  <c r="C61" i="1" s="1"/>
  <c r="B63" i="1"/>
  <c r="C63" i="1"/>
  <c r="B65" i="1"/>
  <c r="C65" i="1"/>
  <c r="B67" i="1"/>
  <c r="C67" i="1"/>
  <c r="B69" i="1"/>
  <c r="C69" i="1"/>
  <c r="B71" i="1"/>
  <c r="B72" i="1" s="1"/>
  <c r="B73" i="1" s="1"/>
  <c r="B74" i="1" s="1"/>
  <c r="B75" i="1" s="1"/>
  <c r="B76" i="1" s="1"/>
  <c r="C71" i="1"/>
  <c r="C72" i="1" s="1"/>
  <c r="C73" i="1" s="1"/>
  <c r="C74" i="1" s="1"/>
  <c r="C75" i="1" s="1"/>
  <c r="C76" i="1" s="1"/>
  <c r="A63" i="1"/>
  <c r="A64" i="1" s="1"/>
  <c r="A65" i="1" s="1"/>
  <c r="A66" i="1" s="1"/>
  <c r="A67" i="1" s="1"/>
  <c r="A68" i="1" s="1"/>
  <c r="A69" i="1" s="1"/>
  <c r="A70" i="1" s="1"/>
  <c r="A71" i="1" s="1"/>
  <c r="A72" i="1" s="1"/>
  <c r="A73" i="1" s="1"/>
  <c r="A74" i="1" s="1"/>
  <c r="A75" i="1" s="1"/>
  <c r="A76" i="1" s="1"/>
  <c r="A77" i="1" s="1"/>
  <c r="A78" i="1" s="1"/>
  <c r="A79" i="1" s="1"/>
  <c r="B78" i="1"/>
  <c r="B79" i="1" s="1"/>
  <c r="C78" i="1"/>
  <c r="C79" i="1" s="1"/>
  <c r="B81" i="1"/>
  <c r="B82" i="1" s="1"/>
  <c r="B83" i="1" s="1"/>
  <c r="B84" i="1" s="1"/>
  <c r="C81" i="1"/>
  <c r="C82" i="1" s="1"/>
  <c r="C83" i="1" s="1"/>
  <c r="C84" i="1" s="1"/>
  <c r="B86" i="1"/>
  <c r="B87" i="1" s="1"/>
  <c r="B88" i="1" s="1"/>
  <c r="C86" i="1"/>
  <c r="C87" i="1" s="1"/>
  <c r="C88" i="1" s="1"/>
  <c r="B90" i="1"/>
  <c r="C90" i="1"/>
  <c r="A81" i="1"/>
  <c r="A82" i="1" s="1"/>
  <c r="A83" i="1" s="1"/>
  <c r="A84" i="1" s="1"/>
  <c r="A85" i="1" s="1"/>
  <c r="A86" i="1" s="1"/>
  <c r="A87" i="1" s="1"/>
  <c r="A88" i="1" s="1"/>
  <c r="A89" i="1" s="1"/>
  <c r="A90" i="1" s="1"/>
  <c r="A91" i="1" s="1"/>
  <c r="A92" i="1" s="1"/>
  <c r="A93" i="1" s="1"/>
  <c r="B92" i="1"/>
  <c r="B93" i="1" s="1"/>
  <c r="C92" i="1"/>
  <c r="C93" i="1" s="1"/>
  <c r="B95" i="1"/>
  <c r="B96" i="1" s="1"/>
  <c r="C95" i="1"/>
  <c r="C96" i="1" s="1"/>
  <c r="B98" i="1"/>
  <c r="C98" i="1"/>
  <c r="B100" i="1"/>
  <c r="B101" i="1" s="1"/>
  <c r="C100" i="1"/>
  <c r="C101" i="1" s="1"/>
  <c r="B103" i="1"/>
  <c r="C103" i="1"/>
  <c r="A95" i="1"/>
  <c r="A96" i="1" s="1"/>
  <c r="A97" i="1" s="1"/>
  <c r="A98" i="1" s="1"/>
  <c r="A99" i="1" s="1"/>
  <c r="A100" i="1" s="1"/>
  <c r="A101" i="1" s="1"/>
  <c r="A102" i="1" s="1"/>
  <c r="A103" i="1" s="1"/>
  <c r="A104" i="1" s="1"/>
  <c r="A105" i="1" s="1"/>
  <c r="A106" i="1" s="1"/>
  <c r="B105" i="1"/>
  <c r="B106" i="1" s="1"/>
  <c r="C105" i="1"/>
  <c r="C106" i="1" s="1"/>
  <c r="B108" i="1"/>
  <c r="B109" i="1" s="1"/>
  <c r="B110" i="1" s="1"/>
  <c r="B111" i="1" s="1"/>
  <c r="C108" i="1"/>
  <c r="C109" i="1" s="1"/>
  <c r="C110" i="1" s="1"/>
  <c r="C111" i="1" s="1"/>
  <c r="B113" i="1"/>
  <c r="B114" i="1" s="1"/>
  <c r="C113" i="1"/>
  <c r="C114" i="1" s="1"/>
  <c r="B116" i="1"/>
  <c r="B117" i="1" s="1"/>
  <c r="B118" i="1" s="1"/>
  <c r="C116" i="1"/>
  <c r="C117" i="1" s="1"/>
  <c r="C118" i="1" s="1"/>
  <c r="B120" i="1"/>
  <c r="B121" i="1" s="1"/>
  <c r="C120" i="1"/>
  <c r="C121" i="1" s="1"/>
  <c r="B123" i="1"/>
  <c r="C123" i="1"/>
  <c r="A108" i="1"/>
  <c r="A109" i="1" s="1"/>
  <c r="A110" i="1" s="1"/>
  <c r="A111" i="1" s="1"/>
  <c r="A112" i="1" s="1"/>
  <c r="A113" i="1" s="1"/>
  <c r="A114" i="1" s="1"/>
  <c r="A115" i="1" s="1"/>
  <c r="A116" i="1" s="1"/>
  <c r="A117" i="1" s="1"/>
  <c r="A118" i="1" s="1"/>
  <c r="A119" i="1" s="1"/>
  <c r="A120" i="1" s="1"/>
  <c r="A121" i="1" s="1"/>
  <c r="A122" i="1" s="1"/>
  <c r="A123" i="1" s="1"/>
  <c r="A124" i="1" s="1"/>
  <c r="A125" i="1" s="1"/>
  <c r="B125" i="1"/>
  <c r="C125" i="1"/>
  <c r="A127" i="1"/>
  <c r="A128" i="1" s="1"/>
  <c r="A129" i="1" s="1"/>
  <c r="A130" i="1" s="1"/>
  <c r="A131" i="1" s="1"/>
  <c r="B127" i="1"/>
  <c r="B128" i="1" s="1"/>
  <c r="B129" i="1" s="1"/>
  <c r="B130" i="1" s="1"/>
  <c r="B131" i="1" s="1"/>
  <c r="C127" i="1"/>
  <c r="C128" i="1" s="1"/>
  <c r="C129" i="1" s="1"/>
  <c r="C130" i="1" s="1"/>
  <c r="C131" i="1" s="1"/>
  <c r="A3" i="15"/>
  <c r="A4" i="15" s="1"/>
  <c r="A5" i="15" s="1"/>
  <c r="B3" i="15"/>
  <c r="B4" i="15" s="1"/>
  <c r="B5" i="15" s="1"/>
  <c r="A7" i="15"/>
  <c r="A8" i="15" s="1"/>
  <c r="A9" i="15" s="1"/>
  <c r="A10" i="15" s="1"/>
  <c r="A11" i="15" s="1"/>
  <c r="B7" i="15"/>
  <c r="B8" i="15" s="1"/>
  <c r="B9" i="15" s="1"/>
  <c r="B10" i="15" s="1"/>
  <c r="B11" i="15" s="1"/>
  <c r="A13" i="15"/>
  <c r="A14" i="15" s="1"/>
  <c r="A15" i="15" s="1"/>
  <c r="B13" i="15"/>
  <c r="B14" i="15" s="1"/>
  <c r="B15" i="15" s="1"/>
  <c r="A3" i="3"/>
  <c r="A4" i="3" s="1"/>
  <c r="B3" i="3"/>
  <c r="B4" i="3" s="1"/>
  <c r="A6" i="3"/>
  <c r="A7" i="3" s="1"/>
  <c r="A8" i="3" s="1"/>
  <c r="A9" i="3" s="1"/>
  <c r="B6" i="3"/>
  <c r="B7" i="3" s="1"/>
  <c r="B8" i="3" s="1"/>
  <c r="B9" i="3" s="1"/>
  <c r="A3" i="4"/>
  <c r="A4" i="4" s="1"/>
  <c r="B3" i="4"/>
  <c r="B4" i="4" s="1"/>
  <c r="A6" i="4"/>
  <c r="A7" i="4" s="1"/>
  <c r="B6" i="4"/>
  <c r="B7" i="4" s="1"/>
  <c r="A3" i="7"/>
  <c r="B3" i="7"/>
  <c r="B4" i="7" s="1"/>
  <c r="B5" i="7" s="1"/>
  <c r="B6" i="7" s="1"/>
  <c r="A4" i="7"/>
  <c r="A5" i="7" s="1"/>
  <c r="A6" i="7" s="1"/>
  <c r="A8" i="7"/>
  <c r="A9" i="7" s="1"/>
  <c r="A10" i="7" s="1"/>
  <c r="B8" i="7"/>
  <c r="B9" i="7"/>
  <c r="B10" i="7" s="1"/>
  <c r="A12" i="7"/>
  <c r="A13" i="7" s="1"/>
  <c r="A14" i="7" s="1"/>
  <c r="A15" i="7" s="1"/>
  <c r="A16" i="7" s="1"/>
  <c r="A17" i="7" s="1"/>
  <c r="B12" i="7"/>
  <c r="B13" i="7" s="1"/>
  <c r="B14" i="7" s="1"/>
  <c r="B15" i="7" s="1"/>
  <c r="B16" i="7" s="1"/>
  <c r="B17" i="7" s="1"/>
  <c r="A3" i="8"/>
  <c r="A4" i="8" s="1"/>
  <c r="B3" i="8"/>
  <c r="B4" i="8" s="1"/>
  <c r="A6" i="8"/>
  <c r="B6" i="8"/>
  <c r="B7" i="8" s="1"/>
  <c r="A7" i="8"/>
  <c r="A9" i="8"/>
  <c r="A10" i="8" s="1"/>
  <c r="A11" i="8" s="1"/>
  <c r="A12" i="8" s="1"/>
  <c r="A13" i="8" s="1"/>
  <c r="B9" i="8"/>
  <c r="B10" i="8" s="1"/>
  <c r="B11" i="8" s="1"/>
  <c r="B12" i="8" s="1"/>
  <c r="B13" i="8" s="1"/>
  <c r="A15" i="8"/>
  <c r="B15" i="8"/>
  <c r="A16" i="8"/>
  <c r="B16" i="8"/>
  <c r="A3" i="9"/>
  <c r="B3" i="9"/>
  <c r="A5" i="9"/>
  <c r="B5" i="9"/>
  <c r="A7" i="9"/>
  <c r="B7" i="9"/>
  <c r="A9" i="9"/>
  <c r="B9" i="9"/>
  <c r="A11" i="9"/>
  <c r="A12" i="9" s="1"/>
  <c r="A13" i="9" s="1"/>
  <c r="A14" i="9" s="1"/>
  <c r="A15" i="9" s="1"/>
  <c r="A16" i="9" s="1"/>
  <c r="B11" i="9"/>
  <c r="B12" i="9" s="1"/>
  <c r="B13" i="9" s="1"/>
  <c r="B14" i="9" s="1"/>
  <c r="B15" i="9" s="1"/>
  <c r="B16" i="9" s="1"/>
  <c r="A18" i="9"/>
  <c r="A19" i="9" s="1"/>
  <c r="B18" i="9"/>
  <c r="B19" i="9" s="1"/>
  <c r="A3" i="10"/>
  <c r="B3" i="10"/>
  <c r="B4" i="10" s="1"/>
  <c r="B5" i="10" s="1"/>
  <c r="B6" i="10" s="1"/>
  <c r="A4" i="10"/>
  <c r="A5" i="10" s="1"/>
  <c r="A6" i="10" s="1"/>
  <c r="A8" i="10"/>
  <c r="A9" i="10" s="1"/>
  <c r="A10" i="10" s="1"/>
  <c r="B8" i="10"/>
  <c r="B9" i="10"/>
  <c r="B10" i="10" s="1"/>
  <c r="A12" i="10"/>
  <c r="B12" i="10"/>
  <c r="A14" i="10"/>
  <c r="A15" i="10" s="1"/>
  <c r="B14" i="10"/>
  <c r="B15" i="10" s="1"/>
  <c r="A3" i="11"/>
  <c r="A4" i="11" s="1"/>
  <c r="B3" i="11"/>
  <c r="B4" i="11" s="1"/>
  <c r="A6" i="11"/>
  <c r="B6" i="11"/>
  <c r="A8" i="11"/>
  <c r="A9" i="11" s="1"/>
  <c r="B8" i="11"/>
  <c r="B9" i="11"/>
  <c r="A11" i="11"/>
  <c r="B11" i="11"/>
  <c r="A13" i="11"/>
  <c r="B13" i="11"/>
  <c r="B14" i="11" s="1"/>
  <c r="A14" i="11"/>
  <c r="A3" i="12"/>
  <c r="A4" i="12" s="1"/>
  <c r="A5" i="12" s="1"/>
  <c r="A6" i="12" s="1"/>
  <c r="B3" i="12"/>
  <c r="B4" i="12" s="1"/>
  <c r="B5" i="12" s="1"/>
  <c r="B6" i="12" s="1"/>
  <c r="A8" i="12"/>
  <c r="A9" i="12" s="1"/>
  <c r="B8" i="12"/>
  <c r="B9" i="12" s="1"/>
  <c r="A11" i="12"/>
  <c r="A12" i="12" s="1"/>
  <c r="A13" i="12" s="1"/>
  <c r="B11" i="12"/>
  <c r="B12" i="12" s="1"/>
  <c r="B13" i="12" s="1"/>
  <c r="A15" i="12"/>
  <c r="A16" i="12" s="1"/>
  <c r="B15" i="12"/>
  <c r="B16" i="12" s="1"/>
  <c r="A18" i="12"/>
  <c r="B18" i="12"/>
  <c r="A20" i="12"/>
  <c r="B20" i="12"/>
  <c r="K3" i="17"/>
  <c r="K4" i="17"/>
  <c r="K5" i="17"/>
  <c r="K2" i="17"/>
  <c r="K19" i="17"/>
  <c r="K20" i="17"/>
  <c r="K21" i="17"/>
  <c r="K22" i="17"/>
  <c r="K18" i="17"/>
  <c r="K127" i="1"/>
  <c r="K128" i="1"/>
  <c r="K129" i="1"/>
  <c r="K130" i="1"/>
  <c r="K131" i="1"/>
  <c r="J127" i="1"/>
  <c r="J128" i="1"/>
  <c r="J129" i="1"/>
  <c r="J130" i="1"/>
  <c r="J131" i="1"/>
  <c r="I127" i="1"/>
  <c r="I128" i="1"/>
  <c r="I129" i="1"/>
  <c r="I130" i="1"/>
  <c r="I131" i="1"/>
  <c r="H127" i="1"/>
  <c r="H128" i="1"/>
  <c r="H129" i="1"/>
  <c r="H130" i="1"/>
  <c r="H131" i="1"/>
  <c r="G127" i="1"/>
  <c r="G128" i="1"/>
  <c r="G129" i="1"/>
  <c r="G130" i="1"/>
  <c r="G131" i="1"/>
  <c r="G126" i="1"/>
  <c r="H126" i="1"/>
  <c r="I126" i="1"/>
  <c r="J126" i="1"/>
  <c r="K126" i="1"/>
  <c r="F127" i="1"/>
  <c r="F128" i="1"/>
  <c r="F129" i="1"/>
  <c r="F130" i="1"/>
  <c r="F131" i="1"/>
  <c r="F126" i="1"/>
  <c r="K108" i="1"/>
  <c r="K109" i="1"/>
  <c r="K110" i="1"/>
  <c r="K111" i="1"/>
  <c r="K112" i="1"/>
  <c r="K113" i="1"/>
  <c r="K114" i="1"/>
  <c r="K115" i="1"/>
  <c r="K116" i="1"/>
  <c r="K117" i="1"/>
  <c r="K118" i="1"/>
  <c r="K119" i="1"/>
  <c r="K120" i="1"/>
  <c r="K121" i="1"/>
  <c r="K122" i="1"/>
  <c r="K123" i="1"/>
  <c r="K124" i="1"/>
  <c r="K125" i="1"/>
  <c r="J108" i="1"/>
  <c r="J109" i="1"/>
  <c r="J110" i="1"/>
  <c r="J111" i="1"/>
  <c r="J112" i="1"/>
  <c r="J113" i="1"/>
  <c r="J114" i="1"/>
  <c r="J115" i="1"/>
  <c r="J116" i="1"/>
  <c r="J117" i="1"/>
  <c r="J118" i="1"/>
  <c r="J119" i="1"/>
  <c r="J120" i="1"/>
  <c r="J121" i="1"/>
  <c r="J122" i="1"/>
  <c r="J123" i="1"/>
  <c r="J124" i="1"/>
  <c r="J125" i="1"/>
  <c r="I108" i="1"/>
  <c r="I109" i="1"/>
  <c r="I110" i="1"/>
  <c r="I111" i="1"/>
  <c r="I112" i="1"/>
  <c r="I113" i="1"/>
  <c r="I114" i="1"/>
  <c r="I115" i="1"/>
  <c r="I116" i="1"/>
  <c r="I117" i="1"/>
  <c r="I118" i="1"/>
  <c r="I119" i="1"/>
  <c r="I120" i="1"/>
  <c r="I121" i="1"/>
  <c r="I122" i="1"/>
  <c r="I123" i="1"/>
  <c r="I124" i="1"/>
  <c r="I125" i="1"/>
  <c r="H108" i="1"/>
  <c r="H109" i="1"/>
  <c r="H110" i="1"/>
  <c r="H111" i="1"/>
  <c r="H112" i="1"/>
  <c r="H113" i="1"/>
  <c r="H114" i="1"/>
  <c r="H115" i="1"/>
  <c r="H116" i="1"/>
  <c r="H117" i="1"/>
  <c r="H118" i="1"/>
  <c r="H119" i="1"/>
  <c r="H120" i="1"/>
  <c r="H121" i="1"/>
  <c r="H122" i="1"/>
  <c r="H123" i="1"/>
  <c r="H124" i="1"/>
  <c r="H125" i="1"/>
  <c r="G108" i="1"/>
  <c r="G109" i="1"/>
  <c r="G110" i="1"/>
  <c r="G111" i="1"/>
  <c r="G112" i="1"/>
  <c r="G113" i="1"/>
  <c r="G114" i="1"/>
  <c r="G115" i="1"/>
  <c r="G116" i="1"/>
  <c r="G117" i="1"/>
  <c r="G118" i="1"/>
  <c r="G119" i="1"/>
  <c r="G120" i="1"/>
  <c r="G121" i="1"/>
  <c r="G122" i="1"/>
  <c r="G123" i="1"/>
  <c r="G124" i="1"/>
  <c r="G125" i="1"/>
  <c r="G107" i="1"/>
  <c r="H107" i="1"/>
  <c r="I107" i="1"/>
  <c r="J107" i="1"/>
  <c r="K107" i="1"/>
  <c r="F108" i="1"/>
  <c r="F109" i="1"/>
  <c r="F110" i="1"/>
  <c r="F111" i="1"/>
  <c r="F112" i="1"/>
  <c r="F113" i="1"/>
  <c r="F114" i="1"/>
  <c r="F115" i="1"/>
  <c r="F116" i="1"/>
  <c r="F117" i="1"/>
  <c r="F118" i="1"/>
  <c r="F119" i="1"/>
  <c r="F120" i="1"/>
  <c r="F121" i="1"/>
  <c r="F122" i="1"/>
  <c r="F123" i="1"/>
  <c r="F124" i="1"/>
  <c r="F125" i="1"/>
  <c r="F107" i="1"/>
  <c r="K95" i="1"/>
  <c r="K96" i="1"/>
  <c r="K97" i="1"/>
  <c r="K98" i="1"/>
  <c r="K99" i="1"/>
  <c r="K100" i="1"/>
  <c r="K101" i="1"/>
  <c r="K102" i="1"/>
  <c r="K103" i="1"/>
  <c r="K104" i="1"/>
  <c r="K105" i="1"/>
  <c r="K106" i="1"/>
  <c r="J95" i="1"/>
  <c r="J96" i="1"/>
  <c r="J97" i="1"/>
  <c r="J98" i="1"/>
  <c r="J99" i="1"/>
  <c r="J100" i="1"/>
  <c r="J101" i="1"/>
  <c r="J102" i="1"/>
  <c r="J103" i="1"/>
  <c r="J104" i="1"/>
  <c r="J105" i="1"/>
  <c r="J106" i="1"/>
  <c r="I95" i="1"/>
  <c r="I96" i="1"/>
  <c r="I97" i="1"/>
  <c r="I98" i="1"/>
  <c r="I99" i="1"/>
  <c r="I100" i="1"/>
  <c r="I101" i="1"/>
  <c r="I102" i="1"/>
  <c r="I103" i="1"/>
  <c r="I104" i="1"/>
  <c r="I105" i="1"/>
  <c r="I106" i="1"/>
  <c r="H95" i="1"/>
  <c r="H96" i="1"/>
  <c r="H97" i="1"/>
  <c r="H98" i="1"/>
  <c r="H99" i="1"/>
  <c r="H100" i="1"/>
  <c r="H101" i="1"/>
  <c r="H102" i="1"/>
  <c r="H103" i="1"/>
  <c r="H104" i="1"/>
  <c r="H105" i="1"/>
  <c r="H106" i="1"/>
  <c r="G95" i="1"/>
  <c r="G96" i="1"/>
  <c r="G97" i="1"/>
  <c r="G98" i="1"/>
  <c r="G99" i="1"/>
  <c r="G100" i="1"/>
  <c r="G101" i="1"/>
  <c r="G102" i="1"/>
  <c r="G103" i="1"/>
  <c r="G104" i="1"/>
  <c r="G105" i="1"/>
  <c r="G106" i="1"/>
  <c r="G94" i="1"/>
  <c r="H94" i="1"/>
  <c r="I94" i="1"/>
  <c r="J94" i="1"/>
  <c r="K94" i="1"/>
  <c r="F95" i="1"/>
  <c r="F96" i="1"/>
  <c r="F97" i="1"/>
  <c r="F98" i="1"/>
  <c r="F99" i="1"/>
  <c r="F100" i="1"/>
  <c r="F101" i="1"/>
  <c r="F102" i="1"/>
  <c r="F103" i="1"/>
  <c r="F104" i="1"/>
  <c r="F105" i="1"/>
  <c r="F106" i="1"/>
  <c r="F94" i="1"/>
  <c r="K81" i="1"/>
  <c r="K82" i="1"/>
  <c r="K83" i="1"/>
  <c r="K84" i="1"/>
  <c r="K85" i="1"/>
  <c r="K86" i="1"/>
  <c r="K87" i="1"/>
  <c r="K88" i="1"/>
  <c r="K89" i="1"/>
  <c r="K90" i="1"/>
  <c r="K91" i="1"/>
  <c r="K92" i="1"/>
  <c r="K93" i="1"/>
  <c r="J81" i="1"/>
  <c r="J82" i="1"/>
  <c r="J83" i="1"/>
  <c r="J84" i="1"/>
  <c r="J85" i="1"/>
  <c r="J86" i="1"/>
  <c r="J87" i="1"/>
  <c r="J88" i="1"/>
  <c r="J89" i="1"/>
  <c r="J90" i="1"/>
  <c r="J91" i="1"/>
  <c r="J92" i="1"/>
  <c r="J93" i="1"/>
  <c r="I81" i="1"/>
  <c r="I82" i="1"/>
  <c r="I83" i="1"/>
  <c r="I84" i="1"/>
  <c r="I85" i="1"/>
  <c r="I86" i="1"/>
  <c r="I87" i="1"/>
  <c r="I88" i="1"/>
  <c r="I89" i="1"/>
  <c r="I90" i="1"/>
  <c r="I91" i="1"/>
  <c r="I92" i="1"/>
  <c r="I93" i="1"/>
  <c r="H81" i="1"/>
  <c r="H82" i="1"/>
  <c r="H83" i="1"/>
  <c r="H84" i="1"/>
  <c r="H85" i="1"/>
  <c r="H86" i="1"/>
  <c r="H87" i="1"/>
  <c r="H88" i="1"/>
  <c r="H89" i="1"/>
  <c r="H90" i="1"/>
  <c r="H91" i="1"/>
  <c r="H92" i="1"/>
  <c r="H93" i="1"/>
  <c r="G81" i="1"/>
  <c r="G82" i="1"/>
  <c r="G83" i="1"/>
  <c r="G84" i="1"/>
  <c r="G85" i="1"/>
  <c r="G86" i="1"/>
  <c r="G87" i="1"/>
  <c r="G88" i="1"/>
  <c r="G89" i="1"/>
  <c r="G90" i="1"/>
  <c r="G91" i="1"/>
  <c r="G92" i="1"/>
  <c r="G93" i="1"/>
  <c r="G80" i="1"/>
  <c r="H80" i="1"/>
  <c r="I80" i="1"/>
  <c r="J80" i="1"/>
  <c r="K80" i="1"/>
  <c r="F81" i="1"/>
  <c r="F82" i="1"/>
  <c r="F83" i="1"/>
  <c r="F84" i="1"/>
  <c r="F85" i="1"/>
  <c r="F86" i="1"/>
  <c r="F87" i="1"/>
  <c r="F88" i="1"/>
  <c r="F89" i="1"/>
  <c r="F90" i="1"/>
  <c r="F91" i="1"/>
  <c r="F92" i="1"/>
  <c r="F93" i="1"/>
  <c r="F80" i="1"/>
  <c r="K63" i="1"/>
  <c r="K64" i="1"/>
  <c r="K65" i="1"/>
  <c r="K66" i="1"/>
  <c r="K67" i="1"/>
  <c r="K68" i="1"/>
  <c r="K69" i="1"/>
  <c r="K70" i="1"/>
  <c r="K71" i="1"/>
  <c r="K72" i="1"/>
  <c r="K73" i="1"/>
  <c r="K74" i="1"/>
  <c r="K75" i="1"/>
  <c r="K76" i="1"/>
  <c r="K77" i="1"/>
  <c r="K78" i="1"/>
  <c r="K79" i="1"/>
  <c r="J63" i="1"/>
  <c r="J64" i="1"/>
  <c r="J65" i="1"/>
  <c r="J66" i="1"/>
  <c r="J67" i="1"/>
  <c r="J68" i="1"/>
  <c r="J69" i="1"/>
  <c r="J70" i="1"/>
  <c r="J71" i="1"/>
  <c r="J72" i="1"/>
  <c r="J73" i="1"/>
  <c r="J74" i="1"/>
  <c r="J75" i="1"/>
  <c r="J76" i="1"/>
  <c r="J77" i="1"/>
  <c r="J78" i="1"/>
  <c r="J79" i="1"/>
  <c r="I63" i="1"/>
  <c r="I64" i="1"/>
  <c r="I65" i="1"/>
  <c r="I66" i="1"/>
  <c r="I67" i="1"/>
  <c r="I68" i="1"/>
  <c r="I69" i="1"/>
  <c r="I70" i="1"/>
  <c r="I71" i="1"/>
  <c r="I72" i="1"/>
  <c r="I73" i="1"/>
  <c r="I74" i="1"/>
  <c r="I75" i="1"/>
  <c r="I76" i="1"/>
  <c r="I77" i="1"/>
  <c r="I78" i="1"/>
  <c r="I79" i="1"/>
  <c r="H63" i="1"/>
  <c r="H64" i="1"/>
  <c r="H65" i="1"/>
  <c r="H66" i="1"/>
  <c r="H67" i="1"/>
  <c r="H68" i="1"/>
  <c r="H69" i="1"/>
  <c r="H70" i="1"/>
  <c r="H71" i="1"/>
  <c r="H72" i="1"/>
  <c r="H73" i="1"/>
  <c r="H74" i="1"/>
  <c r="H75" i="1"/>
  <c r="H76" i="1"/>
  <c r="H77" i="1"/>
  <c r="H78" i="1"/>
  <c r="H79" i="1"/>
  <c r="G63" i="1"/>
  <c r="G64" i="1"/>
  <c r="G65" i="1"/>
  <c r="G66" i="1"/>
  <c r="G67" i="1"/>
  <c r="G68" i="1"/>
  <c r="G69" i="1"/>
  <c r="G70" i="1"/>
  <c r="G71" i="1"/>
  <c r="G72" i="1"/>
  <c r="G73" i="1"/>
  <c r="G74" i="1"/>
  <c r="G75" i="1"/>
  <c r="G76" i="1"/>
  <c r="G77" i="1"/>
  <c r="G78" i="1"/>
  <c r="G79" i="1"/>
  <c r="G62" i="1"/>
  <c r="H62" i="1"/>
  <c r="I62" i="1"/>
  <c r="J62" i="1"/>
  <c r="K62" i="1"/>
  <c r="F63" i="1"/>
  <c r="F64" i="1"/>
  <c r="F65" i="1"/>
  <c r="F66" i="1"/>
  <c r="F67" i="1"/>
  <c r="F68" i="1"/>
  <c r="F69" i="1"/>
  <c r="F70" i="1"/>
  <c r="F71" i="1"/>
  <c r="F72" i="1"/>
  <c r="F73" i="1"/>
  <c r="F74" i="1"/>
  <c r="F75" i="1"/>
  <c r="F76" i="1"/>
  <c r="F77" i="1"/>
  <c r="F78" i="1"/>
  <c r="F79" i="1"/>
  <c r="F62" i="1"/>
  <c r="K48" i="1"/>
  <c r="K49" i="1"/>
  <c r="K50" i="1"/>
  <c r="K51" i="1"/>
  <c r="K52" i="1"/>
  <c r="K53" i="1"/>
  <c r="K54" i="1"/>
  <c r="K55" i="1"/>
  <c r="K56" i="1"/>
  <c r="K57" i="1"/>
  <c r="K58" i="1"/>
  <c r="K59" i="1"/>
  <c r="K60" i="1"/>
  <c r="K61" i="1"/>
  <c r="K47" i="1"/>
  <c r="J48" i="1"/>
  <c r="J49" i="1"/>
  <c r="J50" i="1"/>
  <c r="J51" i="1"/>
  <c r="J52" i="1"/>
  <c r="J53" i="1"/>
  <c r="J54" i="1"/>
  <c r="J55" i="1"/>
  <c r="J56" i="1"/>
  <c r="J57" i="1"/>
  <c r="J58" i="1"/>
  <c r="J59" i="1"/>
  <c r="J60" i="1"/>
  <c r="J61" i="1"/>
  <c r="J47" i="1"/>
  <c r="I48" i="1"/>
  <c r="I49" i="1"/>
  <c r="I50" i="1"/>
  <c r="I51" i="1"/>
  <c r="I52" i="1"/>
  <c r="I53" i="1"/>
  <c r="I54" i="1"/>
  <c r="I55" i="1"/>
  <c r="I56" i="1"/>
  <c r="I57" i="1"/>
  <c r="I58" i="1"/>
  <c r="I59" i="1"/>
  <c r="I60" i="1"/>
  <c r="I61" i="1"/>
  <c r="I47" i="1"/>
  <c r="H48" i="1"/>
  <c r="H49" i="1"/>
  <c r="H50" i="1"/>
  <c r="H51" i="1"/>
  <c r="H52" i="1"/>
  <c r="H53" i="1"/>
  <c r="H54" i="1"/>
  <c r="H55" i="1"/>
  <c r="H56" i="1"/>
  <c r="H57" i="1"/>
  <c r="H58" i="1"/>
  <c r="H59" i="1"/>
  <c r="H60" i="1"/>
  <c r="H61" i="1"/>
  <c r="H47" i="1"/>
  <c r="G48" i="1"/>
  <c r="G49" i="1"/>
  <c r="G50" i="1"/>
  <c r="G51" i="1"/>
  <c r="G52" i="1"/>
  <c r="G53" i="1"/>
  <c r="G54" i="1"/>
  <c r="G55" i="1"/>
  <c r="G56" i="1"/>
  <c r="G57" i="1"/>
  <c r="G58" i="1"/>
  <c r="G59" i="1"/>
  <c r="G60" i="1"/>
  <c r="G61" i="1"/>
  <c r="G47" i="1"/>
  <c r="F48" i="1"/>
  <c r="F49" i="1"/>
  <c r="F50" i="1"/>
  <c r="F51" i="1"/>
  <c r="F52" i="1"/>
  <c r="F53" i="1"/>
  <c r="F54" i="1"/>
  <c r="F55" i="1"/>
  <c r="F56" i="1"/>
  <c r="F57" i="1"/>
  <c r="F58" i="1"/>
  <c r="F59" i="1"/>
  <c r="F60" i="1"/>
  <c r="F61" i="1"/>
  <c r="F47" i="1"/>
  <c r="K32" i="1"/>
  <c r="K33" i="1"/>
  <c r="K34" i="1"/>
  <c r="K35" i="1"/>
  <c r="K36" i="1"/>
  <c r="K37" i="1"/>
  <c r="K38" i="1"/>
  <c r="K39" i="1"/>
  <c r="K40" i="1"/>
  <c r="K41" i="1"/>
  <c r="K42" i="1"/>
  <c r="K43" i="1"/>
  <c r="K44" i="1"/>
  <c r="K45" i="1"/>
  <c r="K46" i="1"/>
  <c r="J32" i="1"/>
  <c r="J33" i="1"/>
  <c r="J34" i="1"/>
  <c r="J35" i="1"/>
  <c r="J36" i="1"/>
  <c r="J37" i="1"/>
  <c r="J38" i="1"/>
  <c r="J39" i="1"/>
  <c r="J40" i="1"/>
  <c r="J41" i="1"/>
  <c r="J42" i="1"/>
  <c r="J43" i="1"/>
  <c r="J44" i="1"/>
  <c r="J45" i="1"/>
  <c r="J46" i="1"/>
  <c r="I32" i="1"/>
  <c r="I33" i="1"/>
  <c r="I34" i="1"/>
  <c r="I35" i="1"/>
  <c r="I36" i="1"/>
  <c r="I37" i="1"/>
  <c r="I38" i="1"/>
  <c r="I39" i="1"/>
  <c r="I40" i="1"/>
  <c r="I41" i="1"/>
  <c r="I42" i="1"/>
  <c r="I43" i="1"/>
  <c r="I44" i="1"/>
  <c r="I45" i="1"/>
  <c r="I46" i="1"/>
  <c r="H32" i="1"/>
  <c r="H33" i="1"/>
  <c r="H34" i="1"/>
  <c r="H35" i="1"/>
  <c r="H36" i="1"/>
  <c r="H37" i="1"/>
  <c r="H38" i="1"/>
  <c r="H39" i="1"/>
  <c r="H40" i="1"/>
  <c r="H41" i="1"/>
  <c r="H42" i="1"/>
  <c r="H43" i="1"/>
  <c r="H44" i="1"/>
  <c r="H45" i="1"/>
  <c r="H46" i="1"/>
  <c r="G32" i="1"/>
  <c r="G33" i="1"/>
  <c r="G34" i="1"/>
  <c r="G35" i="1"/>
  <c r="G36" i="1"/>
  <c r="G37" i="1"/>
  <c r="G38" i="1"/>
  <c r="G39" i="1"/>
  <c r="G40" i="1"/>
  <c r="G41" i="1"/>
  <c r="G42" i="1"/>
  <c r="G43" i="1"/>
  <c r="G44" i="1"/>
  <c r="G45" i="1"/>
  <c r="G46" i="1"/>
  <c r="F32" i="1"/>
  <c r="F33" i="1"/>
  <c r="F34" i="1"/>
  <c r="F35" i="1"/>
  <c r="F36" i="1"/>
  <c r="F37" i="1"/>
  <c r="F38" i="1"/>
  <c r="F39" i="1"/>
  <c r="F40" i="1"/>
  <c r="F41" i="1"/>
  <c r="F42" i="1"/>
  <c r="F43" i="1"/>
  <c r="F44" i="1"/>
  <c r="F45" i="1"/>
  <c r="F46" i="1"/>
  <c r="K26" i="1"/>
  <c r="K27" i="1"/>
  <c r="K28" i="1"/>
  <c r="K29" i="1"/>
  <c r="K30" i="1"/>
  <c r="J26" i="1"/>
  <c r="J27" i="1"/>
  <c r="J28" i="1"/>
  <c r="J29" i="1"/>
  <c r="J30" i="1"/>
  <c r="I26" i="1"/>
  <c r="I27" i="1"/>
  <c r="I28" i="1"/>
  <c r="I29" i="1"/>
  <c r="I30" i="1"/>
  <c r="H26" i="1"/>
  <c r="H27" i="1"/>
  <c r="H28" i="1"/>
  <c r="H29" i="1"/>
  <c r="H30" i="1"/>
  <c r="G26" i="1"/>
  <c r="G27" i="1"/>
  <c r="G28" i="1"/>
  <c r="G29" i="1"/>
  <c r="G30" i="1"/>
  <c r="F26" i="1"/>
  <c r="F27" i="1"/>
  <c r="F28" i="1"/>
  <c r="F29" i="1"/>
  <c r="F30" i="1"/>
  <c r="K18" i="1"/>
  <c r="K19" i="1"/>
  <c r="K20" i="1"/>
  <c r="K21" i="1"/>
  <c r="K22" i="1"/>
  <c r="K23" i="1"/>
  <c r="K24" i="1"/>
  <c r="J18" i="1"/>
  <c r="J19" i="1"/>
  <c r="J20" i="1"/>
  <c r="J21" i="1"/>
  <c r="J22" i="1"/>
  <c r="J23" i="1"/>
  <c r="J24" i="1"/>
  <c r="I18" i="1"/>
  <c r="I19" i="1"/>
  <c r="I20" i="1"/>
  <c r="I21" i="1"/>
  <c r="I22" i="1"/>
  <c r="I23" i="1"/>
  <c r="I24" i="1"/>
  <c r="H18" i="1"/>
  <c r="H19" i="1"/>
  <c r="H20" i="1"/>
  <c r="H21" i="1"/>
  <c r="H22" i="1"/>
  <c r="H23" i="1"/>
  <c r="H24" i="1"/>
  <c r="G18" i="1"/>
  <c r="G19" i="1"/>
  <c r="G20" i="1"/>
  <c r="G21" i="1"/>
  <c r="G22" i="1"/>
  <c r="G23" i="1"/>
  <c r="G24" i="1"/>
  <c r="F18" i="1"/>
  <c r="F19" i="1"/>
  <c r="F20" i="1"/>
  <c r="F21" i="1"/>
  <c r="F22" i="1"/>
  <c r="F23" i="1"/>
  <c r="F24" i="1"/>
  <c r="K4" i="1"/>
  <c r="K5" i="1"/>
  <c r="K6" i="1"/>
  <c r="K7" i="1"/>
  <c r="K8" i="1"/>
  <c r="K9" i="1"/>
  <c r="K10" i="1"/>
  <c r="K11" i="1"/>
  <c r="K12" i="1"/>
  <c r="K13" i="1"/>
  <c r="K14" i="1"/>
  <c r="K15" i="1"/>
  <c r="K16" i="1"/>
  <c r="J4" i="1"/>
  <c r="J5" i="1"/>
  <c r="J6" i="1"/>
  <c r="J7" i="1"/>
  <c r="J8" i="1"/>
  <c r="J9" i="1"/>
  <c r="J10" i="1"/>
  <c r="J11" i="1"/>
  <c r="J12" i="1"/>
  <c r="J13" i="1"/>
  <c r="J14" i="1"/>
  <c r="J15" i="1"/>
  <c r="J16" i="1"/>
  <c r="I4" i="1"/>
  <c r="I5" i="1"/>
  <c r="I6" i="1"/>
  <c r="I7" i="1"/>
  <c r="I8" i="1"/>
  <c r="I9" i="1"/>
  <c r="I10" i="1"/>
  <c r="I11" i="1"/>
  <c r="I12" i="1"/>
  <c r="I13" i="1"/>
  <c r="I14" i="1"/>
  <c r="I15" i="1"/>
  <c r="I16" i="1"/>
  <c r="H4" i="1"/>
  <c r="H5" i="1"/>
  <c r="H6" i="1"/>
  <c r="H7" i="1"/>
  <c r="H8" i="1"/>
  <c r="H9" i="1"/>
  <c r="H10" i="1"/>
  <c r="H11" i="1"/>
  <c r="H12" i="1"/>
  <c r="H13" i="1"/>
  <c r="H14" i="1"/>
  <c r="H15" i="1"/>
  <c r="H16" i="1"/>
  <c r="G4" i="1"/>
  <c r="G5" i="1"/>
  <c r="G6" i="1"/>
  <c r="G7" i="1"/>
  <c r="G8" i="1"/>
  <c r="G9" i="1"/>
  <c r="G10" i="1"/>
  <c r="G11" i="1"/>
  <c r="G12" i="1"/>
  <c r="G13" i="1"/>
  <c r="G14" i="1"/>
  <c r="G15" i="1"/>
  <c r="G16" i="1"/>
  <c r="F4" i="1"/>
  <c r="F5" i="1"/>
  <c r="F6" i="1"/>
  <c r="F7" i="1"/>
  <c r="F8" i="1"/>
  <c r="F9" i="1"/>
  <c r="F10" i="1"/>
  <c r="F11" i="1"/>
  <c r="F12" i="1"/>
  <c r="F13" i="1"/>
  <c r="F14" i="1"/>
  <c r="F15" i="1"/>
  <c r="F16" i="1"/>
  <c r="K31" i="1"/>
  <c r="J31" i="1"/>
  <c r="I31" i="1"/>
  <c r="H31" i="1"/>
  <c r="G31" i="1"/>
  <c r="K25" i="1"/>
  <c r="J25" i="1"/>
  <c r="I25" i="1"/>
  <c r="H25" i="1"/>
  <c r="G25" i="1"/>
  <c r="F31" i="1" l="1"/>
  <c r="F25" i="1"/>
  <c r="F3" i="1" l="1"/>
  <c r="G3" i="1"/>
  <c r="H3" i="1"/>
  <c r="I3" i="1"/>
  <c r="J3" i="1"/>
  <c r="K3" i="1"/>
  <c r="I23" i="17" l="1"/>
  <c r="I6" i="17"/>
  <c r="G23" i="17"/>
  <c r="G6" i="17"/>
  <c r="E23" i="17"/>
  <c r="D23" i="17"/>
  <c r="D6" i="17"/>
  <c r="C23" i="17"/>
  <c r="C6" i="17"/>
  <c r="J19" i="17"/>
  <c r="J20" i="17"/>
  <c r="J21" i="17"/>
  <c r="J22" i="17"/>
  <c r="J18" i="17"/>
  <c r="I19" i="17"/>
  <c r="I20" i="17"/>
  <c r="I21" i="17"/>
  <c r="I22" i="17"/>
  <c r="I18" i="17"/>
  <c r="H19" i="17"/>
  <c r="H20" i="17"/>
  <c r="H21" i="17"/>
  <c r="H22" i="17"/>
  <c r="H18" i="17"/>
  <c r="G19" i="17"/>
  <c r="G20" i="17"/>
  <c r="G21" i="17"/>
  <c r="G22" i="17"/>
  <c r="G18" i="17"/>
  <c r="F19" i="17"/>
  <c r="F20" i="17"/>
  <c r="F21" i="17"/>
  <c r="F22" i="17"/>
  <c r="F18" i="17"/>
  <c r="E19" i="17"/>
  <c r="E20" i="17"/>
  <c r="E21" i="17"/>
  <c r="E22" i="17"/>
  <c r="E18" i="17"/>
  <c r="D19" i="17"/>
  <c r="D20" i="17"/>
  <c r="D21" i="17"/>
  <c r="D22" i="17"/>
  <c r="D18" i="17"/>
  <c r="C19" i="17"/>
  <c r="C20" i="17"/>
  <c r="C21" i="17"/>
  <c r="C22" i="17"/>
  <c r="B23" i="17"/>
  <c r="G27" i="17" s="1"/>
  <c r="B6" i="17"/>
  <c r="C18" i="17"/>
  <c r="B19" i="17"/>
  <c r="B20" i="17"/>
  <c r="B21" i="17"/>
  <c r="B22" i="17"/>
  <c r="B18" i="17"/>
  <c r="G17" i="1"/>
  <c r="H17" i="1"/>
  <c r="I17" i="1"/>
  <c r="J17" i="1"/>
  <c r="K17" i="1"/>
  <c r="A9" i="16"/>
  <c r="L6" i="17" l="1"/>
  <c r="E27" i="17"/>
  <c r="D27" i="17"/>
  <c r="B27" i="17"/>
  <c r="F27" i="17"/>
  <c r="C27" i="17"/>
  <c r="L20" i="17"/>
  <c r="L18" i="17"/>
  <c r="L19" i="17"/>
  <c r="L23" i="17"/>
  <c r="L21" i="17"/>
  <c r="L22" i="17"/>
  <c r="L2" i="1"/>
  <c r="C5" i="17" l="1"/>
  <c r="C3" i="17"/>
  <c r="D3" i="17"/>
  <c r="E3" i="17"/>
  <c r="F3" i="17"/>
  <c r="G3" i="17"/>
  <c r="H3" i="17"/>
  <c r="I3" i="17"/>
  <c r="J3" i="17"/>
  <c r="C4" i="17"/>
  <c r="D4" i="17"/>
  <c r="E4" i="17"/>
  <c r="F4" i="17"/>
  <c r="G4" i="17"/>
  <c r="H4" i="17"/>
  <c r="I4" i="17"/>
  <c r="J4" i="17"/>
  <c r="D5" i="17"/>
  <c r="E5" i="17"/>
  <c r="F5" i="17"/>
  <c r="G5" i="17"/>
  <c r="H5" i="17"/>
  <c r="I5" i="17"/>
  <c r="J5" i="17"/>
  <c r="J2" i="17"/>
  <c r="I2" i="17"/>
  <c r="H2" i="17"/>
  <c r="G2" i="17"/>
  <c r="B2" i="17"/>
  <c r="B5" i="17"/>
  <c r="B4" i="17"/>
  <c r="B3" i="17"/>
  <c r="C2" i="17"/>
  <c r="D2" i="17"/>
  <c r="F2" i="17"/>
  <c r="E2" i="17"/>
  <c r="M2" i="1"/>
  <c r="N2" i="1"/>
  <c r="O2" i="1"/>
  <c r="P2" i="1"/>
  <c r="F17" i="1"/>
  <c r="L5" i="17" l="1"/>
  <c r="L4" i="17"/>
  <c r="L3" i="17"/>
  <c r="L2" i="17"/>
</calcChain>
</file>

<file path=xl/sharedStrings.xml><?xml version="1.0" encoding="utf-8"?>
<sst xmlns="http://schemas.openxmlformats.org/spreadsheetml/2006/main" count="784" uniqueCount="364">
  <si>
    <t>Category</t>
  </si>
  <si>
    <t>Our expectations</t>
  </si>
  <si>
    <t xml:space="preserve">Ways to meet our expectations </t>
  </si>
  <si>
    <t>Current status</t>
  </si>
  <si>
    <t>Action owner</t>
  </si>
  <si>
    <t>Ways to meet our expectations</t>
  </si>
  <si>
    <t>Number</t>
  </si>
  <si>
    <t>Partially meeting our expectation</t>
  </si>
  <si>
    <t>Not meeting our expectation</t>
  </si>
  <si>
    <t>Not Applicable</t>
  </si>
  <si>
    <t>Fully meeting our expectation</t>
  </si>
  <si>
    <t>Action Owner</t>
  </si>
  <si>
    <t>1.1.1</t>
  </si>
  <si>
    <t>1.1.2</t>
  </si>
  <si>
    <t>1.1.3</t>
  </si>
  <si>
    <t>1.1.4</t>
  </si>
  <si>
    <t>1.2.3</t>
  </si>
  <si>
    <t>1.2.2</t>
  </si>
  <si>
    <t>1.3.1</t>
  </si>
  <si>
    <t>1.3.2</t>
  </si>
  <si>
    <t>1.3.3</t>
  </si>
  <si>
    <t>1.3.4</t>
  </si>
  <si>
    <t>2.1.1</t>
  </si>
  <si>
    <t>2.1.2</t>
  </si>
  <si>
    <t>2.1.3</t>
  </si>
  <si>
    <t>2.2.1</t>
  </si>
  <si>
    <t>2.2.2</t>
  </si>
  <si>
    <t>2.2.3</t>
  </si>
  <si>
    <t>2.2.4</t>
  </si>
  <si>
    <t>3.1.1</t>
  </si>
  <si>
    <t>3.1.2</t>
  </si>
  <si>
    <t>3.1.3</t>
  </si>
  <si>
    <t>3.2.1</t>
  </si>
  <si>
    <t>3.2.2</t>
  </si>
  <si>
    <t>3.2.3</t>
  </si>
  <si>
    <t>Reference</t>
  </si>
  <si>
    <t>4.1.1</t>
  </si>
  <si>
    <t>4.1.2</t>
  </si>
  <si>
    <t>4.1.3</t>
  </si>
  <si>
    <t>4.2.1</t>
  </si>
  <si>
    <t>4.2.2</t>
  </si>
  <si>
    <t>4.2.3</t>
  </si>
  <si>
    <t>5.1.1</t>
  </si>
  <si>
    <t>5.1.2</t>
  </si>
  <si>
    <t>5.1.3</t>
  </si>
  <si>
    <t>5.2.1</t>
  </si>
  <si>
    <t>5.2.2</t>
  </si>
  <si>
    <t>6.1.1</t>
  </si>
  <si>
    <t>6.1.2</t>
  </si>
  <si>
    <t>6.2.1</t>
  </si>
  <si>
    <t>6.2.2</t>
  </si>
  <si>
    <t>6.3.1</t>
  </si>
  <si>
    <t>6.3.2</t>
  </si>
  <si>
    <t>6.4.1</t>
  </si>
  <si>
    <t>6.5.1</t>
  </si>
  <si>
    <t>6.5.2</t>
  </si>
  <si>
    <t>6.5.3</t>
  </si>
  <si>
    <t>6.5.4</t>
  </si>
  <si>
    <t>6.6.1</t>
  </si>
  <si>
    <t>6.6.2</t>
  </si>
  <si>
    <t>6.6.3</t>
  </si>
  <si>
    <t>7.1.1</t>
  </si>
  <si>
    <t>7.1.2</t>
  </si>
  <si>
    <t>7.1.3</t>
  </si>
  <si>
    <t>7.1.4</t>
  </si>
  <si>
    <t>7.2.1</t>
  </si>
  <si>
    <t>7.2.2</t>
  </si>
  <si>
    <t>7.2.3</t>
  </si>
  <si>
    <t>7.2.4</t>
  </si>
  <si>
    <t>8.1.1</t>
  </si>
  <si>
    <t>8.1.2</t>
  </si>
  <si>
    <t>8.1.3</t>
  </si>
  <si>
    <t>8.2.1</t>
  </si>
  <si>
    <t>8.2.2</t>
  </si>
  <si>
    <t>8.3.1</t>
  </si>
  <si>
    <t>8.3.2</t>
  </si>
  <si>
    <t>8.3.3</t>
  </si>
  <si>
    <t>8.4.1</t>
  </si>
  <si>
    <t>8.4.2</t>
  </si>
  <si>
    <t>8.5.1</t>
  </si>
  <si>
    <t>8.5.2</t>
  </si>
  <si>
    <t>8.5.3</t>
  </si>
  <si>
    <t>9.1.1</t>
  </si>
  <si>
    <t>9.1.2</t>
  </si>
  <si>
    <t>9.1.3</t>
  </si>
  <si>
    <t>9.1.4</t>
  </si>
  <si>
    <t>9.2.1</t>
  </si>
  <si>
    <t>9.2.2</t>
  </si>
  <si>
    <t>9.2.3</t>
  </si>
  <si>
    <t>9.3.1</t>
  </si>
  <si>
    <t>9.3.2</t>
  </si>
  <si>
    <t>9.3.3</t>
  </si>
  <si>
    <t>Blank</t>
  </si>
  <si>
    <t>Total</t>
  </si>
  <si>
    <t>Actions</t>
  </si>
  <si>
    <t>Action Status</t>
  </si>
  <si>
    <t>Not started</t>
  </si>
  <si>
    <t>In progress</t>
  </si>
  <si>
    <t>On track</t>
  </si>
  <si>
    <t>Overdue</t>
  </si>
  <si>
    <t>Completed</t>
  </si>
  <si>
    <t>Action rejected</t>
  </si>
  <si>
    <t>Reasons for Status</t>
  </si>
  <si>
    <t>Current Status</t>
  </si>
  <si>
    <t>Reasons fo Status</t>
  </si>
  <si>
    <t>Action(s)</t>
  </si>
  <si>
    <t>Due date
(DD/MM/YYYY)</t>
  </si>
  <si>
    <t>Due Date
(DD/MM/YYYY)</t>
  </si>
  <si>
    <t>Due date
(DD/MM/YYY)</t>
  </si>
  <si>
    <t>Completion date
(DD/MM/YYYY)</t>
  </si>
  <si>
    <t>4.1.4</t>
  </si>
  <si>
    <t>4.1.5</t>
  </si>
  <si>
    <t>5.2.3</t>
  </si>
  <si>
    <t>6.4.2</t>
  </si>
  <si>
    <t>7.1.5</t>
  </si>
  <si>
    <t>9.1.5</t>
  </si>
  <si>
    <t>Records Management Toolkit Tracker</t>
  </si>
  <si>
    <t>Records management responsibilities are allocated and the records management function and processes are subject to effective oversight at a senior level.</t>
  </si>
  <si>
    <r>
      <rPr>
        <sz val="7"/>
        <color rgb="FF000000"/>
        <rFont val="Times New Roman"/>
        <family val="1"/>
      </rPr>
      <t xml:space="preserve"> </t>
    </r>
    <r>
      <rPr>
        <sz val="12"/>
        <color rgb="FF000000"/>
        <rFont val="Verdana"/>
        <family val="2"/>
      </rPr>
      <t>Assign strategic responsibility and oversight of records management to an appropriate executive board member (eg Senior Information Risk Owner (SIRO) or equivalent).</t>
    </r>
  </si>
  <si>
    <t xml:space="preserve">	Assign operational responsibility and development of records management to an appropriate manager.</t>
  </si>
  <si>
    <t xml:space="preserve">	Assign responsibility for implementing records management processes to local business areas (eg Information Asset Owners (IAOs), Information Asset Administrators (IAAs) and department managers).</t>
  </si>
  <si>
    <t xml:space="preserve">	Have a regular steering group or meeting that monitors records management processes and functions and includes or reports to senior management.</t>
  </si>
  <si>
    <t>Records management processes are documented in policies, approved by senior management, and reviewed periodically to align to latest guidelines.</t>
  </si>
  <si>
    <t>1.2.1</t>
  </si>
  <si>
    <t>1.2.4</t>
  </si>
  <si>
    <t>1.2.5</t>
  </si>
  <si>
    <t>1.2.6</t>
  </si>
  <si>
    <t xml:space="preserve">	Document each records management process in sufficient detail in policies, including who oversees processes and how.</t>
  </si>
  <si>
    <t xml:space="preserve">	Ensure policies have appropriate document and version control.</t>
  </si>
  <si>
    <t xml:space="preserve">	Ensure policies follow a standard format.</t>
  </si>
  <si>
    <t xml:space="preserve">	Ensure policies are approved by senior management.</t>
  </si>
  <si>
    <t xml:space="preserve">	Communicate these policies to staff who create or manage records, and make policies readily available for them to refer to.</t>
  </si>
  <si>
    <t xml:space="preserve">	Keep policies up-to-date, particularly with any changes to data protection law.</t>
  </si>
  <si>
    <t>Staff receive formal records management training, and good records management practices are promoted.</t>
  </si>
  <si>
    <t xml:space="preserve">	Train new staff on records management at induction.</t>
  </si>
  <si>
    <t xml:space="preserve">	Provide refresher training on records management processes to all staff periodically.</t>
  </si>
  <si>
    <t xml:space="preserve">	Track training completion and report it to senior management.</t>
  </si>
  <si>
    <t xml:space="preserve">	Get input into training content from records management managers and subject matter experts.</t>
  </si>
  <si>
    <t>Fair processing information is comprehensive and actively communicated to people at the point that data is collected.</t>
  </si>
  <si>
    <t xml:space="preserve">	Publish privacy information that includes all the information required by data protection law.</t>
  </si>
  <si>
    <t xml:space="preserve">	Provide privacy information at the point that you collect personal information.</t>
  </si>
  <si>
    <t xml:space="preserve">	Produce privacy information in a variety of formats (eg posters and leaflets), in addition to online privacy notices.</t>
  </si>
  <si>
    <t>Fair processing information is in understandable and accessible languages and formats.</t>
  </si>
  <si>
    <t>2.2.5</t>
  </si>
  <si>
    <t xml:space="preserve">	Present privacy information clearly and prominently on your website or in another appropriate format at the point that you collect it.</t>
  </si>
  <si>
    <t xml:space="preserve">	Provide privacy information in a layered format (eg summaries at the top with further detailed information below).</t>
  </si>
  <si>
    <t xml:space="preserve">	Provide privacy information in different languages or styles to ensure people can understand it, including separate age-appropriate notices, where relevant.</t>
  </si>
  <si>
    <t xml:space="preserve">	Have the ability to provide privacy information in more accessible formats (eg in braille or large font).</t>
  </si>
  <si>
    <t xml:space="preserve">	Use clear, plain, non-technical language when explaining processing.</t>
  </si>
  <si>
    <t>Data collection</t>
  </si>
  <si>
    <t>Processes for creating records or documented information are in place and outlined in policies.</t>
  </si>
  <si>
    <t xml:space="preserve">	Document record creation processes in sufficient detail in policies, including document management protocols, metadata use, and record formatting and classification.</t>
  </si>
  <si>
    <t xml:space="preserve">	Highlight changes to processes clearly in policies (eg in a change history). </t>
  </si>
  <si>
    <t xml:space="preserve">	Communicate processes to staff who create records and make policies readily available for them to refer to.</t>
  </si>
  <si>
    <t>Records are appropriately identified and classified.</t>
  </si>
  <si>
    <t xml:space="preserve">	Assign appropriate security classification to records and personal information.</t>
  </si>
  <si>
    <t xml:space="preserve">	Clearly identify and describe records and personal information (eg in file names and metadata).</t>
  </si>
  <si>
    <t xml:space="preserve">	Document classification and identification processes in sufficient detail in policies, including document management protocols, metadata use, and record formatting.</t>
  </si>
  <si>
    <t>Record creation</t>
  </si>
  <si>
    <t>A data flow mapping exercise is undertaken to document the data that flows in, around, and out of information processing systems or services.</t>
  </si>
  <si>
    <t xml:space="preserve">	Complete a comprehensive information audit across all areas or departments.</t>
  </si>
  <si>
    <t>Produce an information flow map based on the information audit.</t>
  </si>
  <si>
    <t xml:space="preserve">	Repeat the information audit and review the information flow map regularly to capture changes.</t>
  </si>
  <si>
    <t xml:space="preserve">	Log details about information assets in an information asset register.</t>
  </si>
  <si>
    <t xml:space="preserve">	Assign responsibilities for maintaining and amending the information asset register.</t>
  </si>
  <si>
    <t>An inventory or asset register is in place which includes details of records held, the information they contain, the format, and their value.</t>
  </si>
  <si>
    <t>4.2.4</t>
  </si>
  <si>
    <t xml:space="preserve">	Have a controlled inventory or register of all records.</t>
  </si>
  <si>
    <t xml:space="preserve">	Keep the inventory or register updated.</t>
  </si>
  <si>
    <t xml:space="preserve">	Audit the inventory or register regularly to ensure it is accurate.</t>
  </si>
  <si>
    <t xml:space="preserve">	Use the inventory or register to inform records management practices.</t>
  </si>
  <si>
    <t>4.3.1</t>
  </si>
  <si>
    <t>4.3.2</t>
  </si>
  <si>
    <t>4.3.3</t>
  </si>
  <si>
    <t>4.3.4</t>
  </si>
  <si>
    <t>4.3.5</t>
  </si>
  <si>
    <t>4.3.6</t>
  </si>
  <si>
    <t>4.3.7</t>
  </si>
  <si>
    <t xml:space="preserve">The Record of processing activities (ROPA) includes details of all processing, informed by data flow mapping exercises. </t>
  </si>
  <si>
    <t xml:space="preserve">	Update the ROPA if there are any changes to the inventory or register of information flows to ensure details match.</t>
  </si>
  <si>
    <t xml:space="preserve">	Document the purpose, categories of people, and categories of personal information, for each processing activity in your ROPA and whether you are a controller, joint controller or processor.</t>
  </si>
  <si>
    <t xml:space="preserve">	Document the lawful basis, and additional conditions, if required, for each processing activity in your ROPA.</t>
  </si>
  <si>
    <t xml:space="preserve">	Document the source of personal information you process, where and how you store it, and the retention period, for each processing activity in your ROPA.</t>
  </si>
  <si>
    <t xml:space="preserve">	Document the technical and organisational security measures for each processing activity in your ROPA.</t>
  </si>
  <si>
    <t xml:space="preserve">	Document the recipients of shared information, and safeguards and adequacy decisions if information is transferred internationally, for each processing activity in your ROPA.</t>
  </si>
  <si>
    <t xml:space="preserve">	Include links to other relevant information (eg consent logs, third-party contracts, data protection impact assessments (DPIA), and personal data breach reports).</t>
  </si>
  <si>
    <t>Data mapping and recording</t>
  </si>
  <si>
    <t>Access controls are in place to prevent unauthorised access to physical records.</t>
  </si>
  <si>
    <t xml:space="preserve">	Keep physical records in locked rooms, cabinets, cupboards, or drawers.</t>
  </si>
  <si>
    <t xml:space="preserve">	Have an access log to show who has accessed physical records.</t>
  </si>
  <si>
    <t xml:space="preserve">	Ensure staff are aware that they should not leave records unattended without locking them away.</t>
  </si>
  <si>
    <t>The security of physical records storage areas and buildings is periodically audited.</t>
  </si>
  <si>
    <t xml:space="preserve">	Review the security and integrity of buildings and records storage areas regularly as part of internal and external audit programmes.</t>
  </si>
  <si>
    <t xml:space="preserve">	Review the security and integrity of third-party records storage areas and premises periodically.</t>
  </si>
  <si>
    <t xml:space="preserve">	Document in contracts the right to audit third-party records storage providers.</t>
  </si>
  <si>
    <t>Access controls are in place to prevent unauthorised access to electronic records.</t>
  </si>
  <si>
    <t>5.3.1</t>
  </si>
  <si>
    <t>5.3.2</t>
  </si>
  <si>
    <t>5.3.3</t>
  </si>
  <si>
    <t>5.3.4</t>
  </si>
  <si>
    <t>5.3.5</t>
  </si>
  <si>
    <t>5.3.6</t>
  </si>
  <si>
    <t xml:space="preserve">	Document access control processes in a policy.</t>
  </si>
  <si>
    <t xml:space="preserve">	Get input from the Records Manager into access control processes.</t>
  </si>
  <si>
    <t xml:space="preserve">	Assign access rights based on documented job role profiles.</t>
  </si>
  <si>
    <t xml:space="preserve">	Have a process to quickly grant, amend, and remove access rights to new starters, movers, and leavers.</t>
  </si>
  <si>
    <t xml:space="preserve">	Ensure access control measures that are detailed in policies include appropriate technical solutions (eg password rules, anti-malware and virus protection, firewall controls and vulnerability testing).</t>
  </si>
  <si>
    <t xml:space="preserve">	Monitor systems and records access regularly to identify inappropriate or unauthorised access.</t>
  </si>
  <si>
    <t>User access permissions for electronic records is logged and periodically reviewed.</t>
  </si>
  <si>
    <t>5.4.1</t>
  </si>
  <si>
    <t>5.4.2</t>
  </si>
  <si>
    <t>5.4.3</t>
  </si>
  <si>
    <t xml:space="preserve">	Log all access rights granted.</t>
  </si>
  <si>
    <t xml:space="preserve">	Review all access rights periodically.</t>
  </si>
  <si>
    <t xml:space="preserve">	Have a process to remove access or deactivate user accounts after a period of inactivity.</t>
  </si>
  <si>
    <t>Access</t>
  </si>
  <si>
    <t>The whereabouts of physical records are known at all times and the movement of records between storage and office areas is logged and tracked to help control and provide an audit trail of all record transactions.</t>
  </si>
  <si>
    <t xml:space="preserve">	Have a process or system to log the current locations of all physical records.</t>
  </si>
  <si>
    <t xml:space="preserve">	Track the movement, transfer, and access to any physical records.</t>
  </si>
  <si>
    <t>Records stored off-site are indexed with unique references to enable accurate retrieval and subsequent tracking.</t>
  </si>
  <si>
    <t>Document what referencing or indexing system is used.</t>
  </si>
  <si>
    <t xml:space="preserve">	Log the location of records stored off-site using the index reference.</t>
  </si>
  <si>
    <t>Retrieval and tracking mechanisms are checked to ensure they remain effective.</t>
  </si>
  <si>
    <t xml:space="preserve">	Measure performance metrics or key performance indicators for record retrieval and tracking mechanisms (eg the time taken to retrieve records or the number of records away from their assigned location for an extended time).</t>
  </si>
  <si>
    <t xml:space="preserve">	Check or periodically audit that record locations are accurate.</t>
  </si>
  <si>
    <t>Systems have the functionality to easily locate and retrieve electronic records.</t>
  </si>
  <si>
    <t xml:space="preserve">	Embed search functionality into system design from the outset.</t>
  </si>
  <si>
    <t xml:space="preserve">	Use naming conventions, metadata, and data labels so staff can easily locate and retrieve electronic records.</t>
  </si>
  <si>
    <t>Records are stored securely when being transported, held off-site and when remote or home-working.</t>
  </si>
  <si>
    <t>6.5.5</t>
  </si>
  <si>
    <t>6.5.6</t>
  </si>
  <si>
    <t>6.5.7</t>
  </si>
  <si>
    <t xml:space="preserve">	Document security arrangements for physical records taken off-site in records management and remote working policies.</t>
  </si>
  <si>
    <t xml:space="preserve">	Log records that are taken off-site and who by.</t>
  </si>
  <si>
    <t xml:space="preserve">	Ensure physical records are unmarked, transported securely in a locked case or bag, and not left unattended on public transport or in hotel rooms.</t>
  </si>
  <si>
    <t xml:space="preserve">	Assess the risks of records being routinely taken off-site before they are removed.</t>
  </si>
  <si>
    <t xml:space="preserve">	Ensure records created off-site or at home are kept secure, returned, or destroyed.</t>
  </si>
  <si>
    <t xml:space="preserve">	Document how staff should securely keep and destroy records when working from home.</t>
  </si>
  <si>
    <t>Records are transferred securely internally or externally to third parties.</t>
  </si>
  <si>
    <t xml:space="preserve">	Secure physical records that are transferred externally by post or courier.</t>
  </si>
  <si>
    <t xml:space="preserve">	Secure electronic records that are transferred internally or externally (eg by using encryption, secure file transfer protocol or online secure file sharing areas).</t>
  </si>
  <si>
    <t xml:space="preserve">	Document information transfer policies or rules in policies and communicate them clearly to all staff.</t>
  </si>
  <si>
    <t>Processes are in place to allow people to challenge the accuracy of information held about them and to have it corrected, where appropriate.</t>
  </si>
  <si>
    <t xml:space="preserve">	Document how to handle rectification requests in sufficient detail in policies, including who oversees the request process and how.</t>
  </si>
  <si>
    <t xml:space="preserve">	Have a process to determine whether information is inaccurate, and how to correct it quickly or document the inaccuracy, if you can't rectify it.</t>
  </si>
  <si>
    <t xml:space="preserve">	Communicate policies to staff and make policies readily available for them to refer to.</t>
  </si>
  <si>
    <t>Processes are in place to inform third parties quickly if inaccurate information has been shared with them.</t>
  </si>
  <si>
    <t>7.3.1</t>
  </si>
  <si>
    <t>7.3.2</t>
  </si>
  <si>
    <t xml:space="preserve">	Have a process to inform third parties about any request for rectification, if you have shared inaccurate personal information with them.</t>
  </si>
  <si>
    <t xml:space="preserve">	Document responsibilities and processes for rectification requests in contracts with processors.</t>
  </si>
  <si>
    <t xml:space="preserve">	Document responsibilities for rectification requests in sharing agreements with other controllers. </t>
  </si>
  <si>
    <t xml:space="preserve">	Measure performance and compliance metrics or key performance indicators for rectification requests (eg the number of requests received and the time taken to inform third parties).</t>
  </si>
  <si>
    <t>The quality of information held in records or systems is reviewed regularly to ensure it is adequate for its purpose.</t>
  </si>
  <si>
    <t xml:space="preserve">	Complete data quality reviews to confirm that information is still accurate, adequate and not excessive for the purpose you are processing it for.</t>
  </si>
  <si>
    <t xml:space="preserve">	Take appropriate actions to resolve data quality issues and update processes and staff after reviews.</t>
  </si>
  <si>
    <t>7.4.1</t>
  </si>
  <si>
    <t>7.4.2</t>
  </si>
  <si>
    <t>There are ongoing awareness campaigns and training for staff to emphasise the importance of good data quality, and feedback is given following data quality checks.</t>
  </si>
  <si>
    <t>7.4.3</t>
  </si>
  <si>
    <t>Train new staff on data quality at induction and refresh training periodically.</t>
  </si>
  <si>
    <t xml:space="preserve">	Communicate data quality issues to staff to raise awareness (eg using posters, team meetings, reminder emails, and newsletters).</t>
  </si>
  <si>
    <t xml:space="preserve">	Provide feedback quickly to relevant staff on findings from data quality reviews.</t>
  </si>
  <si>
    <t>Movement and retrieval</t>
  </si>
  <si>
    <t>Maintenance and accuracy</t>
  </si>
  <si>
    <t>Storage periods for all personal information are documented in a retention schedule.</t>
  </si>
  <si>
    <t xml:space="preserve">	Produce a retention schedule that reflects business needs and legal requirements.</t>
  </si>
  <si>
    <t>Document in detail how long to keep each category of personal information for and why.</t>
  </si>
  <si>
    <t xml:space="preserve">	Document the actions to take after the retention period (eg anonymisation, archiving, or deletion).</t>
  </si>
  <si>
    <t>The retention schedule is reviewed regularly to check it meets all necessary requirements.</t>
  </si>
  <si>
    <t xml:space="preserve">	Regularly review the retention schedule so it continues to meet business needs and legal requirements.</t>
  </si>
  <si>
    <t xml:space="preserve">	Update the retention schedule quickly when a change is required.</t>
  </si>
  <si>
    <t>The retention schedule and process is owned by an appropriate staff member.</t>
  </si>
  <si>
    <t xml:space="preserve">	Assign responsibility for the retention schedule and deletion process to an appropriate staff member(s).</t>
  </si>
  <si>
    <t xml:space="preserve">	Provide specialised training for staff who handle retention or deletion. </t>
  </si>
  <si>
    <t xml:space="preserve">	Record specialist training requirements in a training needs analysis or training programme for staff who handle retention or deletion.</t>
  </si>
  <si>
    <t>Retained physical records are converted into electronic form, where possible, and physical copies are securely destroyed.</t>
  </si>
  <si>
    <t xml:space="preserve">	Use a third-party records management provider to scan physical records in bulk.</t>
  </si>
  <si>
    <t xml:space="preserve">	Keep confirmation of the destruction of physical copies with the electronic copy, to help you respond to individual rights requests.</t>
  </si>
  <si>
    <t>Information or records are weeded periodically to prevent inaccuracies or excessive retention.</t>
  </si>
  <si>
    <t xml:space="preserve">	Document information weeding processes in policies.</t>
  </si>
  <si>
    <t xml:space="preserve">	Regularly complete weeding activities.</t>
  </si>
  <si>
    <t xml:space="preserve">	Ensure staff understand the importance of weeding and how it supports compliance with data protection law.</t>
  </si>
  <si>
    <t>Retention</t>
  </si>
  <si>
    <t>Electronic records are disposed of in line with the retention schedule.</t>
  </si>
  <si>
    <t xml:space="preserve">	Delete electronic records containing personal information permanently in line with the retention schedule.</t>
  </si>
  <si>
    <t xml:space="preserve">	Move electronic records out of reach and restrict access, where system functionality prevents deletion or deletion isn't possible.</t>
  </si>
  <si>
    <t xml:space="preserve">	Obtain and log management approval prior to deleting records.</t>
  </si>
  <si>
    <t xml:space="preserve">	Have a process to delete emails in line with the retention schedule.</t>
  </si>
  <si>
    <t xml:space="preserve">	Report failure to delete electronic records in line with the retention schedule as an incident and take appropriate action.</t>
  </si>
  <si>
    <t>Electronic records are destroyed using appropriate methods that prevent disclosure before, during, and after disposal.</t>
  </si>
  <si>
    <t xml:space="preserve">	Use and document secure disposal methods (eg device wiping, degaussing, or hardware shredding).</t>
  </si>
  <si>
    <t xml:space="preserve">	Store electronic devices or hardware awaiting destruction securely (eg in a locked area with restricted access).</t>
  </si>
  <si>
    <t xml:space="preserve">	Keep a log of all devices awaiting destruction and their location.</t>
  </si>
  <si>
    <t>Physical records are disposed of in line with the retention schedule.</t>
  </si>
  <si>
    <t>9.3.4</t>
  </si>
  <si>
    <t xml:space="preserve">	Destroy physical records containing personal information permanently in line with the retention schedule.</t>
  </si>
  <si>
    <t xml:space="preserve">	Destroy records held in record archives, satellite locations, or by third-party storage providers.</t>
  </si>
  <si>
    <t xml:space="preserve">	Obtain and log management approval prior to destroying records.</t>
  </si>
  <si>
    <t>Report failure to delete physical records as an incident and take appropriate action.</t>
  </si>
  <si>
    <t>Physical records are destroyed using appropriate methods that prevent disclosure before, during, and after disposal.</t>
  </si>
  <si>
    <t>9.4.1</t>
  </si>
  <si>
    <t>9.4.2</t>
  </si>
  <si>
    <t>9.4.3</t>
  </si>
  <si>
    <t xml:space="preserve">	Use and document secure disposal methods (eg cross-cut or micro-cut shredding).</t>
  </si>
  <si>
    <t xml:space="preserve">	Store physical records awaiting destruction securely (eg in a locked area with restricted access).</t>
  </si>
  <si>
    <t xml:space="preserve">	Keep a log of all physical records awaiting destruction and their locations.</t>
  </si>
  <si>
    <t>Appropriate contracts are in place with all third parties used to dispose of personal information.</t>
  </si>
  <si>
    <t>9.5.1</t>
  </si>
  <si>
    <t>9.5.2</t>
  </si>
  <si>
    <t xml:space="preserve">	Ensure contracts are signed by an appropriate senior manager.</t>
  </si>
  <si>
    <t xml:space="preserve">	Ensure contracts include all required clauses and details, including security measures, accountability, and your right to audit providers.</t>
  </si>
  <si>
    <t>Evidence of secure disposal is obtained from third parties used to dispose of personal information.</t>
  </si>
  <si>
    <t>9.6.2</t>
  </si>
  <si>
    <t>9.6.1</t>
  </si>
  <si>
    <t xml:space="preserve">	Check periodically that the security of third-party services is to the agreed standard.</t>
  </si>
  <si>
    <t xml:space="preserve">	Assign a staff member to check destruction certificates match what you sent for destruction.</t>
  </si>
  <si>
    <t>Processes for handling requests for erasure of personal information are in place and outlined in policies.</t>
  </si>
  <si>
    <t>10.1.1</t>
  </si>
  <si>
    <t>10.1.2</t>
  </si>
  <si>
    <t>10.1.3</t>
  </si>
  <si>
    <t>10.1.4</t>
  </si>
  <si>
    <t>10.1.5</t>
  </si>
  <si>
    <t>10.1.6</t>
  </si>
  <si>
    <t>Document how to determine if there is a compelling reason to continue processing information, as part of the request.</t>
  </si>
  <si>
    <t>Give these policies appropriate document and version control.</t>
  </si>
  <si>
    <t>Keep policies up-to-date, particularly with any changes to data protection law.</t>
  </si>
  <si>
    <t>Document how to handle requests in sufficient detail in policies, including who oversees the request process and how.</t>
  </si>
  <si>
    <t>Have a process to inform third parties about any request for erasure, if you delete personal information that you have shared with them.</t>
  </si>
  <si>
    <t xml:space="preserve">	Communicate these policies to staff who deal with requests and make policies readily available for them to refer to.</t>
  </si>
  <si>
    <t>Right to be forgotten</t>
  </si>
  <si>
    <t>RECORDS MANAGEMENT
Master Sheet</t>
  </si>
  <si>
    <t>1. Records management framework</t>
  </si>
  <si>
    <t>2. Data collection</t>
  </si>
  <si>
    <t>3. Record creation</t>
  </si>
  <si>
    <t>4. Data mapping and recording</t>
  </si>
  <si>
    <t>5. Access</t>
  </si>
  <si>
    <t>6. Movement and retrieval</t>
  </si>
  <si>
    <t>7. Maintenance and accuracy</t>
  </si>
  <si>
    <t>8. Retention</t>
  </si>
  <si>
    <t>9. Disposal and deletion</t>
  </si>
  <si>
    <t>10. Right to be forgotten</t>
  </si>
  <si>
    <t>Disposal and deletion</t>
  </si>
  <si>
    <t>Records management framework</t>
  </si>
  <si>
    <t xml:space="preserve">
You can use this Tracker to record and track your actions once you have read the toolkit. 
The first tab is called ‘Dashboard’. The dashboard will update automatically when you fill in the spreadsheet.
The next tab is called ‘Master Sheet’. This shows the toolkit and records all your responses in one place.
We have suggested some columns to help you to build your own action plan and improve your compliance. However, as the spreadsheet contains formula we would not recommend altering any of the existing columns. If you do make changes, you may impact the dashboard, master sheet or general functionality. Please note that we cannot offer support for maintaining the spreadsheet.
Key phrases:
Current status – This refers to whether you are ‘fully meeting our expectation’, ‘partially meeting our expectation’, or ‘not meeting our expectation’. You can also record the status as ‘not applicable’ to your organisation. You can choose the status from a drop-down list.
Reasons for status – You can record the reasons why you have chosen the ‘Current status’ for this expectation.
Actions – You can describe what you need to do next to meet the expectation.
Action Owner(s) – You can specify who is responsible for the action.
Action Status – You can choose what stage the action is at from a drop-down list. 
Due Date – You can record when you expect to complete the action.
The Data Protection Audit Tracker, including the Tracker, is available under the terms of the Open Government Licence v3.0.</t>
  </si>
  <si>
    <t>Document Control Panel:</t>
  </si>
  <si>
    <t>Document name/title </t>
  </si>
  <si>
    <t>Version number</t>
  </si>
  <si>
    <t>1.0</t>
  </si>
  <si>
    <r>
      <t xml:space="preserve">Status </t>
    </r>
    <r>
      <rPr>
        <sz val="12"/>
        <rFont val="Verdana"/>
        <family val="2"/>
      </rPr>
      <t>(draft, published or superseded)</t>
    </r>
  </si>
  <si>
    <t>Published</t>
  </si>
  <si>
    <t>Department/Team</t>
  </si>
  <si>
    <t xml:space="preserve">Assurance (Audit) </t>
  </si>
  <si>
    <t>Relevant or related policies</t>
  </si>
  <si>
    <t>N/A</t>
  </si>
  <si>
    <r>
      <t xml:space="preserve">Distribution </t>
    </r>
    <r>
      <rPr>
        <sz val="12"/>
        <rFont val="Verdana"/>
        <family val="2"/>
      </rPr>
      <t>(internal or external)</t>
    </r>
  </si>
  <si>
    <t>External</t>
  </si>
  <si>
    <t>Version History Panel:</t>
  </si>
  <si>
    <t>Version </t>
  </si>
  <si>
    <t>Changes made </t>
  </si>
  <si>
    <t>Date </t>
  </si>
  <si>
    <t>Published document</t>
  </si>
  <si>
    <t>7/10/24</t>
  </si>
  <si>
    <t>Records management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</si>
</sst>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u/>
      <sz val="12"/>
      <color theme="10"/>
      <name val="Calibri"/>
      <family val="2"/>
      <scheme val="minor"/>
    </font>
    <font>
      <sz val="11"/>
      <color theme="1"/>
      <name val="Verdana"/>
      <family val="2"/>
    </font>
    <font>
      <sz val="11"/>
      <name val="Verdana"/>
      <family val="2"/>
    </font>
    <font>
      <sz val="12"/>
      <color theme="1"/>
      <name val="Georgia"/>
      <family val="1"/>
    </font>
    <font>
      <b/>
      <sz val="26"/>
      <color theme="0"/>
      <name val="Georgia"/>
      <family val="1"/>
    </font>
    <font>
      <sz val="18"/>
      <color rgb="FF003768"/>
      <name val="Georgia"/>
      <family val="1"/>
    </font>
    <font>
      <sz val="11"/>
      <color rgb="FF003768"/>
      <name val="Georgia"/>
      <family val="1"/>
    </font>
    <font>
      <sz val="14"/>
      <color theme="0"/>
      <name val="Verdana"/>
      <family val="2"/>
    </font>
    <font>
      <sz val="12"/>
      <color theme="1"/>
      <name val="Verdana"/>
      <family val="2"/>
    </font>
    <font>
      <b/>
      <sz val="12"/>
      <color theme="1"/>
      <name val="Verdana"/>
      <family val="2"/>
    </font>
    <font>
      <b/>
      <sz val="12"/>
      <color theme="0"/>
      <name val="Verdana"/>
      <family val="2"/>
    </font>
    <font>
      <sz val="12"/>
      <name val="Verdana"/>
      <family val="2"/>
    </font>
    <font>
      <b/>
      <sz val="12"/>
      <name val="Verdana"/>
      <family val="2"/>
    </font>
    <font>
      <sz val="12"/>
      <color rgb="FF000000"/>
      <name val="Verdana"/>
      <family val="2"/>
    </font>
    <font>
      <b/>
      <sz val="40"/>
      <color theme="0"/>
      <name val="Verdana"/>
      <family val="2"/>
    </font>
    <font>
      <sz val="12"/>
      <color rgb="FF003768"/>
      <name val="Verdana"/>
      <family val="2"/>
    </font>
    <font>
      <sz val="8"/>
      <name val="Calibri"/>
      <family val="2"/>
      <scheme val="minor"/>
    </font>
    <font>
      <sz val="10"/>
      <color rgb="FF000000"/>
      <name val="Symbol"/>
      <family val="1"/>
      <charset val="2"/>
    </font>
    <font>
      <sz val="7"/>
      <color rgb="FF000000"/>
      <name val="Times New Roman"/>
      <family val="1"/>
    </font>
    <font>
      <sz val="40"/>
      <color theme="0"/>
      <name val="Verdana"/>
      <family val="2"/>
    </font>
    <font>
      <b/>
      <sz val="40"/>
      <name val="Verdana"/>
      <family val="2"/>
    </font>
    <font>
      <b/>
      <sz val="11"/>
      <name val="Verdana"/>
      <family val="2"/>
    </font>
  </fonts>
  <fills count="20">
    <fill>
      <patternFill patternType="none"/>
    </fill>
    <fill>
      <patternFill patternType="gray125"/>
    </fill>
    <fill>
      <patternFill patternType="solid">
        <fgColor theme="0"/>
        <bgColor indexed="64"/>
      </patternFill>
    </fill>
    <fill>
      <patternFill patternType="solid">
        <fgColor rgb="FF003768"/>
        <bgColor indexed="64"/>
      </patternFill>
    </fill>
    <fill>
      <patternFill patternType="solid">
        <fgColor rgb="FF4E8ABE"/>
        <bgColor indexed="64"/>
      </patternFill>
    </fill>
    <fill>
      <patternFill patternType="solid">
        <fgColor rgb="FFFFE153"/>
        <bgColor indexed="64"/>
      </patternFill>
    </fill>
    <fill>
      <patternFill patternType="solid">
        <fgColor rgb="FF26BCD7"/>
        <bgColor indexed="64"/>
      </patternFill>
    </fill>
    <fill>
      <patternFill patternType="solid">
        <fgColor rgb="FF791D7E"/>
        <bgColor indexed="64"/>
      </patternFill>
    </fill>
    <fill>
      <patternFill patternType="solid">
        <fgColor rgb="FFF99D31"/>
        <bgColor indexed="64"/>
      </patternFill>
    </fill>
    <fill>
      <patternFill patternType="solid">
        <fgColor rgb="FF00853F"/>
        <bgColor indexed="64"/>
      </patternFill>
    </fill>
    <fill>
      <patternFill patternType="solid">
        <fgColor rgb="FFC11728"/>
        <bgColor indexed="64"/>
      </patternFill>
    </fill>
    <fill>
      <patternFill patternType="solid">
        <fgColor rgb="FFDC83A6"/>
        <bgColor indexed="64"/>
      </patternFill>
    </fill>
    <fill>
      <patternFill patternType="solid">
        <fgColor rgb="FFEC008C"/>
        <bgColor indexed="64"/>
      </patternFill>
    </fill>
    <fill>
      <patternFill patternType="solid">
        <fgColor rgb="FFFF0000"/>
        <bgColor indexed="64"/>
      </patternFill>
    </fill>
    <fill>
      <patternFill patternType="solid">
        <fgColor rgb="FF00FF00"/>
        <bgColor indexed="64"/>
      </patternFill>
    </fill>
    <fill>
      <patternFill patternType="solid">
        <fgColor rgb="FFA5A5A5"/>
        <bgColor indexed="64"/>
      </patternFill>
    </fill>
    <fill>
      <patternFill patternType="solid">
        <fgColor rgb="FFEDEDED"/>
        <bgColor indexed="64"/>
      </patternFill>
    </fill>
    <fill>
      <patternFill patternType="solid">
        <fgColor theme="8" tint="0.39997558519241921"/>
        <bgColor indexed="64"/>
      </patternFill>
    </fill>
    <fill>
      <patternFill patternType="solid">
        <fgColor rgb="FFB4C6E7"/>
        <bgColor indexed="64"/>
      </patternFill>
    </fill>
    <fill>
      <patternFill patternType="solid">
        <fgColor rgb="FFD9E2F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rgb="FFA5A5A5"/>
      </left>
      <right/>
      <top style="medium">
        <color rgb="FFA5A5A5"/>
      </top>
      <bottom style="medium">
        <color rgb="FFA5A5A5"/>
      </bottom>
      <diagonal/>
    </border>
    <border>
      <left/>
      <right/>
      <top style="medium">
        <color rgb="FFA5A5A5"/>
      </top>
      <bottom style="medium">
        <color rgb="FFA5A5A5"/>
      </bottom>
      <diagonal/>
    </border>
    <border>
      <left style="medium">
        <color theme="0" tint="-0.34998626667073579"/>
      </left>
      <right/>
      <top/>
      <bottom/>
      <diagonal/>
    </border>
    <border>
      <left style="medium">
        <color rgb="FFC9C9C9"/>
      </left>
      <right style="medium">
        <color rgb="FFC9C9C9"/>
      </right>
      <top/>
      <bottom style="medium">
        <color rgb="FFC9C9C9"/>
      </bottom>
      <diagonal/>
    </border>
    <border>
      <left style="medium">
        <color rgb="FFC9C9C9"/>
      </left>
      <right style="medium">
        <color theme="0" tint="-0.249977111117893"/>
      </right>
      <top style="medium">
        <color rgb="FFA5A5A5"/>
      </top>
      <bottom style="medium">
        <color rgb="FFC9C9C9"/>
      </bottom>
      <diagonal/>
    </border>
    <border>
      <left style="medium">
        <color rgb="FFC9C9C9"/>
      </left>
      <right style="medium">
        <color theme="0" tint="-0.249977111117893"/>
      </right>
      <top style="medium">
        <color rgb="FFC9C9C9"/>
      </top>
      <bottom style="medium">
        <color rgb="FFC9C9C9"/>
      </bottom>
      <diagonal/>
    </border>
    <border>
      <left/>
      <right/>
      <top style="medium">
        <color rgb="FFC9C9C9"/>
      </top>
      <bottom/>
      <diagonal/>
    </border>
    <border>
      <left style="medium">
        <color rgb="FF4F81BD"/>
      </left>
      <right/>
      <top style="medium">
        <color rgb="FF4F81BD"/>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right style="medium">
        <color rgb="FF4F81BD"/>
      </right>
      <top/>
      <bottom/>
      <diagonal/>
    </border>
    <border>
      <left/>
      <right style="medium">
        <color rgb="FF4F81BD"/>
      </right>
      <top/>
      <bottom style="medium">
        <color rgb="FF4F81BD"/>
      </bottom>
      <diagonal/>
    </border>
  </borders>
  <cellStyleXfs count="2">
    <xf numFmtId="0" fontId="0" fillId="0" borderId="0"/>
    <xf numFmtId="0" fontId="1" fillId="0" borderId="0" applyNumberFormat="0" applyFill="0" applyBorder="0" applyAlignment="0" applyProtection="0"/>
  </cellStyleXfs>
  <cellXfs count="27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3" fillId="0" borderId="0" xfId="0" applyFont="1" applyProtection="1">
      <protection locked="0"/>
    </xf>
    <xf numFmtId="0" fontId="4" fillId="0" borderId="0" xfId="0" applyFont="1"/>
    <xf numFmtId="0" fontId="3" fillId="0" borderId="0" xfId="0" applyFont="1"/>
    <xf numFmtId="14" fontId="3" fillId="0" borderId="0" xfId="0" applyNumberFormat="1" applyFont="1"/>
    <xf numFmtId="0" fontId="2" fillId="0" borderId="0" xfId="1" applyFont="1" applyAlignment="1"/>
    <xf numFmtId="0" fontId="9" fillId="3" borderId="0" xfId="0" applyFont="1" applyFill="1" applyAlignment="1">
      <alignmen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wrapText="1"/>
    </xf>
    <xf numFmtId="0" fontId="10" fillId="0" borderId="1" xfId="0" applyFont="1" applyBorder="1" applyAlignment="1" applyProtection="1">
      <alignment vertical="center" wrapText="1"/>
      <protection locked="0"/>
    </xf>
    <xf numFmtId="0" fontId="10" fillId="0" borderId="0" xfId="0" applyFont="1" applyProtection="1">
      <protection locked="0"/>
    </xf>
    <xf numFmtId="0" fontId="10" fillId="0" borderId="0" xfId="0" applyFont="1"/>
    <xf numFmtId="0" fontId="10" fillId="0" borderId="8" xfId="0" applyFont="1" applyBorder="1" applyAlignment="1" applyProtection="1">
      <alignment vertical="center" wrapText="1"/>
      <protection locked="0"/>
    </xf>
    <xf numFmtId="14" fontId="10" fillId="0" borderId="9" xfId="0" applyNumberFormat="1" applyFont="1" applyBorder="1" applyAlignment="1" applyProtection="1">
      <alignment horizontal="center" vertical="center" wrapText="1"/>
      <protection locked="0"/>
    </xf>
    <xf numFmtId="14" fontId="10" fillId="0" borderId="11" xfId="0" applyNumberFormat="1" applyFont="1" applyBorder="1" applyAlignment="1" applyProtection="1">
      <alignment horizontal="center" vertical="center" wrapText="1"/>
      <protection locked="0"/>
    </xf>
    <xf numFmtId="0" fontId="10" fillId="0" borderId="13" xfId="0" applyFont="1" applyBorder="1" applyAlignment="1" applyProtection="1">
      <alignment vertical="center" wrapText="1"/>
      <protection locked="0"/>
    </xf>
    <xf numFmtId="14" fontId="10" fillId="0" borderId="14" xfId="0" applyNumberFormat="1" applyFont="1" applyBorder="1" applyAlignment="1" applyProtection="1">
      <alignment horizontal="center" vertical="center" wrapText="1"/>
      <protection locked="0"/>
    </xf>
    <xf numFmtId="0" fontId="10" fillId="0" borderId="2" xfId="0" applyFont="1" applyBorder="1" applyAlignment="1" applyProtection="1">
      <alignment vertical="center" wrapText="1"/>
      <protection locked="0"/>
    </xf>
    <xf numFmtId="14" fontId="10" fillId="0" borderId="16" xfId="0" applyNumberFormat="1" applyFont="1" applyBorder="1" applyAlignment="1" applyProtection="1">
      <alignment horizontal="center" vertical="center" wrapText="1"/>
      <protection locked="0"/>
    </xf>
    <xf numFmtId="0" fontId="12" fillId="9" borderId="2"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pplyProtection="1">
      <alignment vertical="center"/>
      <protection locked="0"/>
    </xf>
    <xf numFmtId="0" fontId="12" fillId="10" borderId="2" xfId="0" applyFont="1" applyFill="1" applyBorder="1" applyAlignment="1">
      <alignment horizontal="center" vertical="center" wrapText="1"/>
    </xf>
    <xf numFmtId="0" fontId="10" fillId="0" borderId="3" xfId="0" applyFont="1" applyBorder="1" applyAlignment="1" applyProtection="1">
      <alignment vertical="center" wrapText="1"/>
      <protection locked="0"/>
    </xf>
    <xf numFmtId="0" fontId="10" fillId="0" borderId="8" xfId="0" applyFont="1" applyBorder="1" applyAlignment="1">
      <alignment horizontal="center" vertical="center"/>
    </xf>
    <xf numFmtId="0" fontId="10" fillId="0" borderId="0" xfId="0" applyFont="1" applyAlignment="1" applyProtection="1">
      <alignment vertical="center" wrapText="1"/>
      <protection locked="0"/>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5" fillId="0" borderId="0" xfId="0" applyFont="1" applyAlignment="1" applyProtection="1">
      <alignment wrapText="1"/>
      <protection locked="0"/>
    </xf>
    <xf numFmtId="0" fontId="12" fillId="7" borderId="2" xfId="0" applyFont="1" applyFill="1" applyBorder="1" applyAlignment="1">
      <alignment horizontal="center" vertical="center"/>
    </xf>
    <xf numFmtId="0" fontId="12" fillId="7" borderId="2" xfId="0" applyFont="1" applyFill="1" applyBorder="1" applyAlignment="1">
      <alignment horizontal="center" vertical="center" wrapText="1"/>
    </xf>
    <xf numFmtId="14" fontId="13" fillId="0" borderId="0" xfId="0" applyNumberFormat="1" applyFont="1" applyAlignment="1">
      <alignment horizontal="left" vertical="center" wrapText="1"/>
    </xf>
    <xf numFmtId="0" fontId="13" fillId="0" borderId="0" xfId="0" applyFont="1" applyAlignment="1" applyProtection="1">
      <alignment wrapText="1"/>
      <protection locked="0"/>
    </xf>
    <xf numFmtId="0" fontId="13" fillId="0" borderId="0" xfId="0" applyFont="1" applyAlignment="1">
      <alignment wrapText="1"/>
    </xf>
    <xf numFmtId="0" fontId="10" fillId="0" borderId="1" xfId="0" applyFont="1" applyBorder="1" applyAlignment="1">
      <alignment horizontal="center" vertical="center" wrapText="1"/>
    </xf>
    <xf numFmtId="0" fontId="10" fillId="0" borderId="0" xfId="0" applyFont="1" applyAlignment="1" applyProtection="1">
      <alignment wrapText="1"/>
      <protection locked="0"/>
    </xf>
    <xf numFmtId="14" fontId="10" fillId="0" borderId="0" xfId="0" applyNumberFormat="1" applyFont="1" applyAlignment="1">
      <alignment horizontal="left" vertical="center" wrapText="1"/>
    </xf>
    <xf numFmtId="14" fontId="10" fillId="0" borderId="0" xfId="0" applyNumberFormat="1" applyFont="1" applyAlignment="1">
      <alignment horizontal="center" vertical="center" wrapText="1"/>
    </xf>
    <xf numFmtId="0" fontId="14" fillId="2" borderId="0" xfId="0" applyFont="1" applyFill="1" applyAlignment="1" applyProtection="1">
      <alignment horizontal="center" vertical="center" textRotation="90" wrapText="1"/>
      <protection locked="0"/>
    </xf>
    <xf numFmtId="0" fontId="14" fillId="2" borderId="0" xfId="0" applyFont="1" applyFill="1" applyAlignment="1">
      <alignment horizontal="center" vertical="center" textRotation="90" wrapText="1"/>
    </xf>
    <xf numFmtId="14" fontId="10" fillId="2" borderId="0" xfId="0" applyNumberFormat="1" applyFont="1" applyFill="1" applyAlignment="1">
      <alignment horizontal="center" vertical="center" wrapText="1"/>
    </xf>
    <xf numFmtId="0" fontId="10" fillId="2" borderId="0" xfId="0" applyFont="1" applyFill="1" applyAlignment="1" applyProtection="1">
      <alignment wrapText="1"/>
      <protection locked="0"/>
    </xf>
    <xf numFmtId="0" fontId="10" fillId="2" borderId="0" xfId="0" applyFont="1" applyFill="1" applyAlignment="1">
      <alignment wrapText="1"/>
    </xf>
    <xf numFmtId="0" fontId="11" fillId="0" borderId="0" xfId="0" applyFont="1" applyAlignment="1" applyProtection="1">
      <alignment vertical="center" textRotation="90" wrapText="1"/>
      <protection locked="0"/>
    </xf>
    <xf numFmtId="0" fontId="11" fillId="0" borderId="0" xfId="0" applyFont="1" applyAlignment="1">
      <alignment vertical="center" textRotation="90" wrapText="1"/>
    </xf>
    <xf numFmtId="14" fontId="11" fillId="2" borderId="0" xfId="0" applyNumberFormat="1" applyFont="1" applyFill="1" applyAlignment="1">
      <alignment horizontal="center" vertical="center" textRotation="90"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vertical="center" wrapText="1"/>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2" fillId="3" borderId="0" xfId="0" applyFont="1" applyFill="1" applyAlignment="1">
      <alignment horizontal="center" vertical="center" wrapText="1"/>
    </xf>
    <xf numFmtId="0" fontId="13" fillId="0" borderId="8" xfId="0" applyFont="1" applyBorder="1" applyAlignment="1">
      <alignment horizontal="center" vertical="center" wrapText="1"/>
    </xf>
    <xf numFmtId="14" fontId="13" fillId="0" borderId="9" xfId="0" applyNumberFormat="1" applyFont="1" applyBorder="1" applyAlignment="1">
      <alignment horizontal="center"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13" xfId="0" applyFont="1" applyBorder="1" applyAlignment="1">
      <alignment horizontal="left" vertical="center" wrapText="1"/>
    </xf>
    <xf numFmtId="0" fontId="15" fillId="0" borderId="1"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8"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xf numFmtId="0" fontId="10" fillId="0" borderId="1" xfId="0" applyFont="1" applyBorder="1" applyAlignment="1">
      <alignment wrapText="1"/>
    </xf>
    <xf numFmtId="0" fontId="10" fillId="0" borderId="13" xfId="0" applyFont="1" applyBorder="1" applyAlignment="1">
      <alignment horizontal="left" vertical="top" wrapText="1"/>
    </xf>
    <xf numFmtId="0" fontId="10" fillId="0" borderId="8"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13" xfId="0" applyFont="1" applyBorder="1" applyAlignment="1">
      <alignment vertical="top" wrapText="1"/>
    </xf>
    <xf numFmtId="0" fontId="10" fillId="0" borderId="3" xfId="0" applyFont="1" applyBorder="1" applyAlignment="1">
      <alignment horizontal="left" vertical="top" wrapText="1"/>
    </xf>
    <xf numFmtId="0" fontId="16" fillId="0" borderId="0" xfId="0" applyFont="1" applyAlignment="1">
      <alignment vertical="center" textRotation="90" wrapText="1"/>
    </xf>
    <xf numFmtId="0" fontId="10"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6" fillId="0" borderId="0" xfId="0" applyFont="1" applyAlignment="1">
      <alignment vertical="center" textRotation="90"/>
    </xf>
    <xf numFmtId="0" fontId="12" fillId="3" borderId="6" xfId="0" applyFont="1" applyFill="1" applyBorder="1" applyAlignment="1">
      <alignment horizontal="center" vertical="center" wrapText="1"/>
    </xf>
    <xf numFmtId="14" fontId="10" fillId="0" borderId="17" xfId="0" applyNumberFormat="1" applyFont="1" applyBorder="1" applyAlignment="1" applyProtection="1">
      <alignment horizontal="center" vertical="center" wrapText="1"/>
      <protection locked="0"/>
    </xf>
    <xf numFmtId="0" fontId="10" fillId="0" borderId="3" xfId="0" applyFont="1" applyBorder="1" applyAlignment="1">
      <alignment vertical="center" wrapText="1"/>
    </xf>
    <xf numFmtId="14" fontId="10" fillId="0" borderId="9" xfId="0" applyNumberFormat="1" applyFont="1" applyBorder="1" applyAlignment="1">
      <alignment horizontal="center" vertical="center" wrapText="1"/>
    </xf>
    <xf numFmtId="0" fontId="15" fillId="0" borderId="1" xfId="0" applyFont="1" applyBorder="1" applyAlignment="1">
      <alignment vertical="top" wrapText="1"/>
    </xf>
    <xf numFmtId="0" fontId="10" fillId="0" borderId="1" xfId="0" applyFont="1" applyBorder="1" applyAlignment="1">
      <alignment horizontal="left" vertical="top"/>
    </xf>
    <xf numFmtId="0" fontId="10" fillId="0" borderId="8" xfId="0" applyFont="1" applyBorder="1" applyAlignment="1">
      <alignment horizontal="left" vertical="top"/>
    </xf>
    <xf numFmtId="0" fontId="10" fillId="0" borderId="11"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1" xfId="0" applyFont="1" applyBorder="1"/>
    <xf numFmtId="0" fontId="10" fillId="0" borderId="11" xfId="0" applyFont="1" applyBorder="1" applyAlignment="1">
      <alignment wrapText="1"/>
    </xf>
    <xf numFmtId="0" fontId="10" fillId="0" borderId="13" xfId="0" applyFont="1" applyBorder="1"/>
    <xf numFmtId="0" fontId="10" fillId="0" borderId="14" xfId="0" applyFont="1" applyBorder="1"/>
    <xf numFmtId="0" fontId="13" fillId="0" borderId="1" xfId="1" applyFont="1" applyFill="1" applyBorder="1" applyAlignment="1">
      <alignment vertical="top" wrapText="1"/>
    </xf>
    <xf numFmtId="0" fontId="10" fillId="0" borderId="3" xfId="0" applyFont="1" applyBorder="1" applyAlignment="1">
      <alignment vertical="top" wrapText="1"/>
    </xf>
    <xf numFmtId="0" fontId="13" fillId="0" borderId="13" xfId="1" applyFont="1" applyFill="1" applyBorder="1" applyAlignment="1">
      <alignment vertical="top" wrapText="1"/>
    </xf>
    <xf numFmtId="0" fontId="13" fillId="0" borderId="2" xfId="1" applyFont="1" applyFill="1" applyBorder="1" applyAlignment="1">
      <alignment horizontal="left" vertical="center" wrapText="1"/>
    </xf>
    <xf numFmtId="0" fontId="10" fillId="0" borderId="3" xfId="0" applyFont="1" applyBorder="1"/>
    <xf numFmtId="0" fontId="10" fillId="0" borderId="8" xfId="0" applyFont="1" applyBorder="1"/>
    <xf numFmtId="0" fontId="13" fillId="0" borderId="13" xfId="1" applyFont="1" applyFill="1" applyBorder="1" applyAlignment="1">
      <alignment horizontal="left" vertical="center" wrapText="1"/>
    </xf>
    <xf numFmtId="0" fontId="15" fillId="0" borderId="13" xfId="0" applyFont="1" applyBorder="1" applyAlignment="1">
      <alignment horizontal="left" vertical="top" wrapText="1"/>
    </xf>
    <xf numFmtId="0" fontId="10" fillId="0" borderId="11" xfId="0" applyFont="1" applyBorder="1" applyAlignment="1">
      <alignment horizontal="center" vertical="center" wrapText="1"/>
    </xf>
    <xf numFmtId="0" fontId="15" fillId="0" borderId="0" xfId="0" applyFont="1" applyAlignment="1">
      <alignment vertical="center" wrapText="1"/>
    </xf>
    <xf numFmtId="0" fontId="13" fillId="0" borderId="0" xfId="1"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21" fillId="0" borderId="0" xfId="0" applyFont="1" applyAlignment="1">
      <alignment vertical="center" textRotation="90" wrapText="1"/>
    </xf>
    <xf numFmtId="14" fontId="10" fillId="0" borderId="0" xfId="0" applyNumberFormat="1" applyFont="1" applyAlignment="1">
      <alignment horizontal="center" vertical="center" textRotation="90" wrapText="1"/>
    </xf>
    <xf numFmtId="0" fontId="13" fillId="0" borderId="1" xfId="0" applyFont="1" applyBorder="1" applyAlignment="1">
      <alignment horizontal="center" vertical="center" wrapText="1"/>
    </xf>
    <xf numFmtId="14" fontId="13" fillId="0" borderId="11" xfId="0" applyNumberFormat="1" applyFont="1" applyBorder="1" applyAlignment="1">
      <alignment horizontal="center" vertical="center" wrapText="1"/>
    </xf>
    <xf numFmtId="0" fontId="13" fillId="0" borderId="13" xfId="0" applyFont="1" applyBorder="1" applyAlignment="1">
      <alignment horizontal="center" vertical="center" wrapText="1"/>
    </xf>
    <xf numFmtId="14" fontId="13" fillId="0" borderId="14" xfId="0" applyNumberFormat="1" applyFont="1" applyBorder="1" applyAlignment="1">
      <alignment horizontal="center" vertical="center" wrapText="1"/>
    </xf>
    <xf numFmtId="14" fontId="10" fillId="0" borderId="11" xfId="0" applyNumberFormat="1" applyFont="1" applyBorder="1" applyAlignment="1">
      <alignment horizontal="center" vertical="center" wrapText="1"/>
    </xf>
    <xf numFmtId="14" fontId="10" fillId="0" borderId="14" xfId="0" applyNumberFormat="1" applyFont="1" applyBorder="1" applyAlignment="1">
      <alignment horizontal="center" vertical="center" wrapText="1"/>
    </xf>
    <xf numFmtId="0" fontId="19" fillId="0" borderId="8" xfId="0" applyFont="1" applyBorder="1" applyAlignment="1">
      <alignment horizontal="left"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3" xfId="0" applyBorder="1"/>
    <xf numFmtId="14" fontId="10" fillId="0" borderId="9" xfId="0" applyNumberFormat="1" applyFont="1" applyBorder="1" applyAlignment="1" applyProtection="1">
      <alignment horizontal="left" vertical="center" wrapText="1"/>
      <protection locked="0"/>
    </xf>
    <xf numFmtId="14" fontId="10" fillId="0" borderId="11" xfId="0" applyNumberFormat="1" applyFont="1" applyBorder="1" applyAlignment="1" applyProtection="1">
      <alignment horizontal="left" vertical="center" wrapText="1"/>
      <protection locked="0"/>
    </xf>
    <xf numFmtId="14" fontId="10" fillId="0" borderId="14" xfId="0" applyNumberFormat="1" applyFont="1" applyBorder="1" applyAlignment="1" applyProtection="1">
      <alignment horizontal="left" vertical="center" wrapText="1"/>
      <protection locked="0"/>
    </xf>
    <xf numFmtId="0" fontId="0" fillId="0" borderId="14" xfId="0" applyBorder="1" applyAlignment="1">
      <alignment horizontal="left"/>
    </xf>
    <xf numFmtId="0" fontId="10" fillId="0" borderId="9" xfId="0" applyFont="1" applyBorder="1" applyAlignment="1">
      <alignment horizontal="left"/>
    </xf>
    <xf numFmtId="0" fontId="10" fillId="0" borderId="11" xfId="0" applyFont="1" applyBorder="1" applyAlignment="1">
      <alignment horizontal="left"/>
    </xf>
    <xf numFmtId="0" fontId="10" fillId="0" borderId="14" xfId="0" applyFont="1" applyBorder="1" applyAlignment="1">
      <alignment horizontal="left"/>
    </xf>
    <xf numFmtId="0" fontId="10" fillId="0" borderId="17" xfId="0" applyFont="1" applyBorder="1" applyAlignment="1">
      <alignment horizontal="left"/>
    </xf>
    <xf numFmtId="14" fontId="10" fillId="0" borderId="14" xfId="0" applyNumberFormat="1" applyFont="1" applyBorder="1" applyAlignment="1">
      <alignment horizontal="left"/>
    </xf>
    <xf numFmtId="0" fontId="10" fillId="0" borderId="3" xfId="0" applyFont="1" applyBorder="1" applyAlignment="1">
      <alignment horizontal="left" vertical="top"/>
    </xf>
    <xf numFmtId="0" fontId="10" fillId="0" borderId="17" xfId="0" applyFont="1" applyBorder="1" applyAlignment="1">
      <alignment horizontal="left" vertical="top"/>
    </xf>
    <xf numFmtId="0" fontId="19" fillId="0" borderId="8" xfId="0" applyFont="1" applyBorder="1" applyAlignment="1">
      <alignment wrapText="1"/>
    </xf>
    <xf numFmtId="0" fontId="14" fillId="4" borderId="2" xfId="0" applyFont="1" applyFill="1" applyBorder="1" applyAlignment="1">
      <alignment horizontal="center" vertical="center" wrapText="1"/>
    </xf>
    <xf numFmtId="0" fontId="14" fillId="8" borderId="2" xfId="0" applyFont="1" applyFill="1" applyBorder="1" applyAlignment="1">
      <alignment horizontal="center" vertical="center"/>
    </xf>
    <xf numFmtId="0" fontId="14" fillId="8" borderId="2" xfId="0" applyFont="1" applyFill="1" applyBorder="1" applyAlignment="1">
      <alignment horizontal="center" vertical="center" wrapText="1"/>
    </xf>
    <xf numFmtId="0" fontId="14" fillId="11" borderId="0" xfId="0" applyFont="1" applyFill="1" applyAlignment="1">
      <alignment horizontal="center" vertical="center"/>
    </xf>
    <xf numFmtId="0" fontId="14" fillId="11" borderId="0" xfId="0" applyFont="1" applyFill="1" applyAlignment="1">
      <alignment horizontal="center" vertical="center" wrapText="1"/>
    </xf>
    <xf numFmtId="0" fontId="14" fillId="6" borderId="2" xfId="0" applyFont="1" applyFill="1" applyBorder="1" applyAlignment="1">
      <alignment horizontal="center" vertical="center"/>
    </xf>
    <xf numFmtId="0" fontId="14" fillId="6" borderId="2" xfId="0" applyFont="1" applyFill="1" applyBorder="1" applyAlignment="1">
      <alignment horizontal="center" vertical="center" wrapText="1"/>
    </xf>
    <xf numFmtId="0" fontId="14" fillId="14" borderId="2" xfId="0" applyFont="1" applyFill="1" applyBorder="1" applyAlignment="1">
      <alignment horizontal="center" vertical="center"/>
    </xf>
    <xf numFmtId="0" fontId="14" fillId="14" borderId="2"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0" fillId="2" borderId="0" xfId="0" applyFont="1" applyFill="1"/>
    <xf numFmtId="0" fontId="0" fillId="2" borderId="0" xfId="0" applyFill="1" applyAlignment="1">
      <alignment wrapText="1"/>
    </xf>
    <xf numFmtId="0" fontId="0" fillId="2" borderId="0" xfId="0" applyFill="1"/>
    <xf numFmtId="0" fontId="14" fillId="15" borderId="24" xfId="0" applyFont="1" applyFill="1" applyBorder="1" applyAlignment="1">
      <alignment vertical="center" wrapText="1"/>
    </xf>
    <xf numFmtId="0" fontId="14" fillId="15" borderId="25" xfId="0" applyFont="1" applyFill="1" applyBorder="1" applyAlignment="1">
      <alignment vertical="center" wrapText="1"/>
    </xf>
    <xf numFmtId="0" fontId="0" fillId="2" borderId="26" xfId="0" applyFill="1" applyBorder="1"/>
    <xf numFmtId="49" fontId="14" fillId="16" borderId="27" xfId="0" applyNumberFormat="1" applyFont="1" applyFill="1" applyBorder="1" applyAlignment="1">
      <alignment vertical="center" wrapText="1"/>
    </xf>
    <xf numFmtId="49" fontId="13" fillId="16" borderId="28" xfId="0" quotePrefix="1" applyNumberFormat="1" applyFont="1" applyFill="1" applyBorder="1" applyAlignment="1">
      <alignment horizontal="left" vertical="center" wrapText="1"/>
    </xf>
    <xf numFmtId="49" fontId="14" fillId="0" borderId="27" xfId="0" applyNumberFormat="1" applyFont="1" applyBorder="1" applyAlignment="1">
      <alignment vertical="center" wrapText="1"/>
    </xf>
    <xf numFmtId="49" fontId="13" fillId="0" borderId="29" xfId="0" quotePrefix="1" applyNumberFormat="1" applyFont="1" applyBorder="1" applyAlignment="1">
      <alignment horizontal="left" vertical="center" wrapText="1"/>
    </xf>
    <xf numFmtId="49" fontId="13" fillId="16" borderId="29" xfId="0" applyNumberFormat="1" applyFont="1" applyFill="1" applyBorder="1" applyAlignment="1">
      <alignment vertical="center" wrapText="1"/>
    </xf>
    <xf numFmtId="49" fontId="13" fillId="16" borderId="29" xfId="0" quotePrefix="1" applyNumberFormat="1" applyFont="1" applyFill="1" applyBorder="1" applyAlignment="1">
      <alignment horizontal="left" vertical="center" wrapText="1"/>
    </xf>
    <xf numFmtId="49" fontId="13" fillId="0" borderId="29" xfId="0" applyNumberFormat="1" applyFont="1" applyBorder="1" applyAlignment="1">
      <alignment vertical="center" wrapText="1"/>
    </xf>
    <xf numFmtId="0" fontId="14" fillId="2" borderId="30" xfId="0" applyFont="1" applyFill="1" applyBorder="1" applyAlignment="1">
      <alignment vertical="center" wrapText="1"/>
    </xf>
    <xf numFmtId="0" fontId="13" fillId="2" borderId="30" xfId="0" applyFont="1" applyFill="1" applyBorder="1" applyAlignment="1">
      <alignment vertical="center" wrapText="1"/>
    </xf>
    <xf numFmtId="0" fontId="13" fillId="2" borderId="0" xfId="0" quotePrefix="1" applyFont="1" applyFill="1" applyAlignment="1">
      <alignment horizontal="left" vertical="center" wrapText="1"/>
    </xf>
    <xf numFmtId="0" fontId="13" fillId="2" borderId="0" xfId="0" applyFont="1" applyFill="1" applyAlignment="1">
      <alignment vertical="center" wrapText="1"/>
    </xf>
    <xf numFmtId="0" fontId="14" fillId="17" borderId="31" xfId="0" applyFont="1" applyFill="1" applyBorder="1" applyAlignment="1">
      <alignment horizontal="center" vertical="center" wrapText="1"/>
    </xf>
    <xf numFmtId="0" fontId="14" fillId="17" borderId="32" xfId="0" applyFont="1" applyFill="1" applyBorder="1" applyAlignment="1">
      <alignment horizontal="center" vertical="top" wrapText="1"/>
    </xf>
    <xf numFmtId="0" fontId="14" fillId="17" borderId="33" xfId="0" applyFont="1" applyFill="1" applyBorder="1" applyAlignment="1">
      <alignment horizontal="center" vertical="top" wrapText="1"/>
    </xf>
    <xf numFmtId="49" fontId="14" fillId="18" borderId="32" xfId="0" applyNumberFormat="1" applyFont="1" applyFill="1" applyBorder="1" applyAlignment="1">
      <alignment horizontal="center" vertical="top" wrapText="1"/>
    </xf>
    <xf numFmtId="49" fontId="14" fillId="18" borderId="32" xfId="0" applyNumberFormat="1" applyFont="1" applyFill="1" applyBorder="1" applyAlignment="1">
      <alignment horizontal="left" vertical="top" wrapText="1"/>
    </xf>
    <xf numFmtId="49" fontId="14" fillId="18" borderId="33" xfId="0" quotePrefix="1" applyNumberFormat="1" applyFont="1" applyFill="1" applyBorder="1" applyAlignment="1">
      <alignment horizontal="center" vertical="center" wrapText="1"/>
    </xf>
    <xf numFmtId="49" fontId="14" fillId="19" borderId="32" xfId="0" applyNumberFormat="1" applyFont="1" applyFill="1" applyBorder="1" applyAlignment="1">
      <alignment horizontal="center" vertical="top" wrapText="1"/>
    </xf>
    <xf numFmtId="49" fontId="14" fillId="19" borderId="32" xfId="0" applyNumberFormat="1" applyFont="1" applyFill="1" applyBorder="1" applyAlignment="1">
      <alignment horizontal="left" vertical="top" wrapText="1"/>
    </xf>
    <xf numFmtId="49" fontId="14" fillId="19" borderId="34" xfId="0" applyNumberFormat="1" applyFont="1" applyFill="1" applyBorder="1" applyAlignment="1">
      <alignment horizontal="center" vertical="center" wrapText="1"/>
    </xf>
    <xf numFmtId="49" fontId="14" fillId="18" borderId="35" xfId="0" applyNumberFormat="1" applyFont="1" applyFill="1" applyBorder="1" applyAlignment="1">
      <alignment horizontal="left" vertical="top" wrapText="1"/>
    </xf>
    <xf numFmtId="49" fontId="14" fillId="18" borderId="35" xfId="0" quotePrefix="1" applyNumberFormat="1" applyFont="1" applyFill="1" applyBorder="1" applyAlignment="1">
      <alignment horizontal="center" vertical="center" wrapText="1"/>
    </xf>
    <xf numFmtId="49" fontId="14" fillId="19" borderId="32" xfId="0" applyNumberFormat="1" applyFont="1" applyFill="1" applyBorder="1" applyAlignment="1">
      <alignment horizontal="center" vertical="center" wrapText="1"/>
    </xf>
    <xf numFmtId="49" fontId="14" fillId="19" borderId="32" xfId="0" applyNumberFormat="1" applyFont="1" applyFill="1" applyBorder="1" applyAlignment="1">
      <alignment horizontal="left" vertical="center" wrapText="1"/>
    </xf>
    <xf numFmtId="49" fontId="14" fillId="18" borderId="32" xfId="0" applyNumberFormat="1" applyFont="1" applyFill="1" applyBorder="1" applyAlignment="1">
      <alignment horizontal="center" vertical="center" wrapText="1"/>
    </xf>
    <xf numFmtId="49" fontId="14" fillId="18" borderId="32" xfId="0" applyNumberFormat="1" applyFont="1" applyFill="1" applyBorder="1" applyAlignment="1">
      <alignment horizontal="left" vertical="center" wrapText="1"/>
    </xf>
    <xf numFmtId="49" fontId="14" fillId="18" borderId="36" xfId="0" applyNumberFormat="1" applyFont="1" applyFill="1" applyBorder="1" applyAlignment="1">
      <alignment horizontal="center" vertical="center" wrapText="1"/>
    </xf>
    <xf numFmtId="49" fontId="23" fillId="19" borderId="32" xfId="0" applyNumberFormat="1" applyFont="1" applyFill="1" applyBorder="1" applyAlignment="1">
      <alignment horizontal="center" vertical="top" wrapText="1"/>
    </xf>
    <xf numFmtId="49" fontId="23" fillId="19" borderId="32" xfId="0" applyNumberFormat="1" applyFont="1" applyFill="1" applyBorder="1" applyAlignment="1">
      <alignment horizontal="left" vertical="top" wrapText="1"/>
    </xf>
    <xf numFmtId="49" fontId="23" fillId="18" borderId="32" xfId="0" applyNumberFormat="1" applyFont="1" applyFill="1" applyBorder="1" applyAlignment="1">
      <alignment horizontal="center" vertical="top" wrapText="1"/>
    </xf>
    <xf numFmtId="49" fontId="23" fillId="18" borderId="35" xfId="0" applyNumberFormat="1" applyFont="1" applyFill="1" applyBorder="1" applyAlignment="1">
      <alignment horizontal="left" vertical="top" wrapText="1"/>
    </xf>
    <xf numFmtId="49" fontId="14" fillId="18" borderId="35" xfId="0" applyNumberFormat="1" applyFont="1" applyFill="1" applyBorder="1" applyAlignment="1">
      <alignment horizontal="center" vertical="center" wrapText="1"/>
    </xf>
    <xf numFmtId="0" fontId="14" fillId="18" borderId="32" xfId="0" applyFont="1" applyFill="1" applyBorder="1" applyAlignment="1">
      <alignment horizontal="center" vertical="center" wrapText="1"/>
    </xf>
    <xf numFmtId="0" fontId="14" fillId="18" borderId="32" xfId="0" applyFont="1" applyFill="1" applyBorder="1" applyAlignment="1">
      <alignment horizontal="left" vertical="center" wrapText="1"/>
    </xf>
    <xf numFmtId="0" fontId="14" fillId="18" borderId="36" xfId="0" applyFont="1" applyFill="1" applyBorder="1" applyAlignment="1">
      <alignment horizontal="center" vertical="center" wrapText="1"/>
    </xf>
    <xf numFmtId="0" fontId="17"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3" xfId="0" applyFont="1" applyBorder="1" applyAlignment="1">
      <alignment horizontal="center" vertical="center" wrapText="1"/>
    </xf>
    <xf numFmtId="0" fontId="22" fillId="14" borderId="7" xfId="0" applyFont="1" applyFill="1" applyBorder="1" applyAlignment="1">
      <alignment horizontal="center" vertical="center" textRotation="90" wrapText="1"/>
    </xf>
    <xf numFmtId="0" fontId="22" fillId="14" borderId="10" xfId="0" applyFont="1" applyFill="1" applyBorder="1" applyAlignment="1">
      <alignment horizontal="center" vertical="center" textRotation="90" wrapText="1"/>
    </xf>
    <xf numFmtId="0" fontId="22" fillId="14" borderId="12" xfId="0" applyFont="1" applyFill="1" applyBorder="1" applyAlignment="1">
      <alignment horizontal="center" vertical="center" textRotation="90" wrapText="1"/>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6" fillId="12" borderId="18" xfId="0" applyFont="1" applyFill="1" applyBorder="1" applyAlignment="1">
      <alignment horizontal="center" vertical="center" textRotation="90" wrapText="1"/>
    </xf>
    <xf numFmtId="0" fontId="16" fillId="12" borderId="19" xfId="0" applyFont="1" applyFill="1" applyBorder="1" applyAlignment="1">
      <alignment horizontal="center" vertical="center" textRotation="90" wrapText="1"/>
    </xf>
    <xf numFmtId="0" fontId="16" fillId="12" borderId="21" xfId="0" applyFont="1" applyFill="1" applyBorder="1" applyAlignment="1">
      <alignment horizontal="center" vertical="center" textRotation="90" wrapText="1"/>
    </xf>
    <xf numFmtId="0" fontId="10" fillId="0" borderId="10"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6" fillId="4" borderId="18" xfId="0" applyFont="1" applyFill="1" applyBorder="1" applyAlignment="1">
      <alignment horizontal="center" vertical="center" textRotation="90" wrapText="1"/>
    </xf>
    <xf numFmtId="0" fontId="16" fillId="4" borderId="19" xfId="0" applyFont="1" applyFill="1" applyBorder="1" applyAlignment="1">
      <alignment horizontal="center" vertical="center" textRotation="90" wrapText="1"/>
    </xf>
    <xf numFmtId="0" fontId="16" fillId="4" borderId="21" xfId="0" applyFont="1" applyFill="1" applyBorder="1" applyAlignment="1">
      <alignment horizontal="center" vertical="center" textRotation="90"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22" fillId="6" borderId="18" xfId="0" applyFont="1" applyFill="1" applyBorder="1" applyAlignment="1">
      <alignment horizontal="center" vertical="center" textRotation="90" wrapText="1"/>
    </xf>
    <xf numFmtId="0" fontId="22" fillId="6" borderId="19" xfId="0" applyFont="1" applyFill="1" applyBorder="1" applyAlignment="1">
      <alignment horizontal="center" vertical="center" textRotation="90" wrapText="1"/>
    </xf>
    <xf numFmtId="0" fontId="22" fillId="6" borderId="21" xfId="0" applyFont="1" applyFill="1" applyBorder="1" applyAlignment="1">
      <alignment horizontal="center" vertical="center" textRotation="90" wrapText="1"/>
    </xf>
    <xf numFmtId="0" fontId="16" fillId="7" borderId="18" xfId="0" applyFont="1" applyFill="1" applyBorder="1" applyAlignment="1">
      <alignment horizontal="center" vertical="center" textRotation="90" wrapText="1"/>
    </xf>
    <xf numFmtId="0" fontId="16" fillId="7" borderId="19" xfId="0" applyFont="1" applyFill="1" applyBorder="1" applyAlignment="1">
      <alignment horizontal="center" vertical="center" textRotation="90" wrapText="1"/>
    </xf>
    <xf numFmtId="0" fontId="16" fillId="7" borderId="21" xfId="0" applyFont="1" applyFill="1" applyBorder="1" applyAlignment="1">
      <alignment horizontal="center" vertical="center" textRotation="90" wrapText="1"/>
    </xf>
    <xf numFmtId="0" fontId="13" fillId="0" borderId="8" xfId="1" applyFont="1" applyFill="1" applyBorder="1" applyAlignment="1">
      <alignment horizontal="center" vertical="center" wrapText="1"/>
    </xf>
    <xf numFmtId="0" fontId="13" fillId="0" borderId="13" xfId="1" applyFont="1" applyFill="1" applyBorder="1" applyAlignment="1">
      <alignment horizontal="center" vertical="center" wrapText="1"/>
    </xf>
    <xf numFmtId="0" fontId="22" fillId="5" borderId="18" xfId="0" applyFont="1" applyFill="1" applyBorder="1" applyAlignment="1">
      <alignment horizontal="center" vertical="center" textRotation="90" wrapText="1"/>
    </xf>
    <xf numFmtId="0" fontId="22" fillId="5" borderId="19" xfId="0" applyFont="1" applyFill="1" applyBorder="1" applyAlignment="1">
      <alignment horizontal="center" vertical="center" textRotation="90" wrapText="1"/>
    </xf>
    <xf numFmtId="0" fontId="22" fillId="5" borderId="21" xfId="0" applyFont="1" applyFill="1" applyBorder="1" applyAlignment="1">
      <alignment horizontal="center" vertical="center" textRotation="90" wrapText="1"/>
    </xf>
    <xf numFmtId="0" fontId="22" fillId="11" borderId="18" xfId="0" applyFont="1" applyFill="1" applyBorder="1" applyAlignment="1">
      <alignment horizontal="center" vertical="center" textRotation="90" wrapText="1"/>
    </xf>
    <xf numFmtId="0" fontId="22" fillId="11" borderId="19" xfId="0" applyFont="1" applyFill="1" applyBorder="1" applyAlignment="1">
      <alignment horizontal="center" vertical="center" textRotation="90" wrapText="1"/>
    </xf>
    <xf numFmtId="0" fontId="22" fillId="11" borderId="21" xfId="0" applyFont="1" applyFill="1" applyBorder="1" applyAlignment="1">
      <alignment horizontal="center" vertical="center" textRotation="90" wrapText="1"/>
    </xf>
    <xf numFmtId="0" fontId="16" fillId="13" borderId="18" xfId="0" applyFont="1" applyFill="1" applyBorder="1" applyAlignment="1">
      <alignment horizontal="center" vertical="center" textRotation="90" wrapText="1"/>
    </xf>
    <xf numFmtId="0" fontId="16" fillId="13" borderId="19" xfId="0" applyFont="1" applyFill="1" applyBorder="1" applyAlignment="1">
      <alignment horizontal="center" vertical="center" textRotation="90" wrapText="1"/>
    </xf>
    <xf numFmtId="0" fontId="16" fillId="13" borderId="21" xfId="0" applyFont="1" applyFill="1" applyBorder="1" applyAlignment="1">
      <alignment horizontal="center" vertical="center" textRotation="90" wrapText="1"/>
    </xf>
    <xf numFmtId="0" fontId="22" fillId="8" borderId="18" xfId="0" applyFont="1" applyFill="1" applyBorder="1" applyAlignment="1">
      <alignment horizontal="center" vertical="center" textRotation="90" wrapText="1"/>
    </xf>
    <xf numFmtId="0" fontId="22" fillId="8" borderId="19" xfId="0" applyFont="1" applyFill="1" applyBorder="1" applyAlignment="1">
      <alignment horizontal="center" vertical="center" textRotation="90" wrapText="1"/>
    </xf>
    <xf numFmtId="0" fontId="22" fillId="8" borderId="21" xfId="0" applyFont="1" applyFill="1" applyBorder="1" applyAlignment="1">
      <alignment horizontal="center" vertical="center" textRotation="90" wrapText="1"/>
    </xf>
    <xf numFmtId="0" fontId="6" fillId="3" borderId="0" xfId="0" applyFont="1" applyFill="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6" fillId="9" borderId="18" xfId="0" applyFont="1" applyFill="1" applyBorder="1" applyAlignment="1">
      <alignment horizontal="center" vertical="center" textRotation="90" wrapText="1"/>
    </xf>
    <xf numFmtId="0" fontId="16" fillId="9" borderId="19" xfId="0" applyFont="1" applyFill="1" applyBorder="1" applyAlignment="1">
      <alignment horizontal="center" vertical="center" textRotation="90" wrapText="1"/>
    </xf>
    <xf numFmtId="0" fontId="16" fillId="9" borderId="21" xfId="0" applyFont="1" applyFill="1" applyBorder="1" applyAlignment="1">
      <alignment horizontal="center" vertical="center" textRotation="90" wrapText="1"/>
    </xf>
    <xf numFmtId="0" fontId="0" fillId="0" borderId="2" xfId="0" applyBorder="1" applyAlignment="1">
      <alignment horizontal="center" vertical="center" wrapText="1"/>
    </xf>
    <xf numFmtId="0" fontId="0" fillId="0" borderId="15" xfId="0"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15" xfId="0" applyFont="1" applyBorder="1" applyAlignment="1">
      <alignment horizontal="center" vertical="center"/>
    </xf>
    <xf numFmtId="0" fontId="10"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3"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0" fillId="0" borderId="22" xfId="0" applyFont="1" applyBorder="1" applyAlignment="1">
      <alignment horizontal="center" vertical="center"/>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10" fillId="0" borderId="15" xfId="0" applyFont="1" applyBorder="1" applyAlignment="1">
      <alignment horizontal="center" vertical="center" wrapText="1"/>
    </xf>
  </cellXfs>
  <cellStyles count="2">
    <cellStyle name="Hyperlink" xfId="1" builtinId="8"/>
    <cellStyle name="Normal" xfId="0" builtinId="0"/>
  </cellStyles>
  <dxfs count="76">
    <dxf>
      <font>
        <b/>
        <i val="0"/>
        <strike val="0"/>
        <color theme="0"/>
      </font>
      <fill>
        <patternFill>
          <bgColor rgb="FFFF0000"/>
        </patternFill>
      </fill>
    </dxf>
    <dxf>
      <fill>
        <patternFill>
          <bgColor rgb="FFFFC000"/>
        </patternFill>
      </fill>
    </dxf>
    <dxf>
      <fill>
        <patternFill>
          <bgColor rgb="FFFFC000"/>
        </patternFill>
      </fill>
    </dxf>
    <dxf>
      <fill>
        <patternFill>
          <bgColor rgb="FF92D050"/>
        </patternFill>
      </fill>
    </dxf>
    <dxf>
      <font>
        <color theme="0"/>
      </font>
      <fill>
        <patternFill>
          <bgColor rgb="FFFF0000"/>
        </patternFill>
      </fill>
    </dxf>
    <dxf>
      <font>
        <color theme="0"/>
      </font>
      <fill>
        <patternFill>
          <bgColor theme="1"/>
        </patternFill>
      </fill>
    </dxf>
    <dxf>
      <fill>
        <patternFill>
          <bgColor rgb="FF92D050"/>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4E8ABE"/>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853F"/>
        </patternFill>
      </fill>
    </dxf>
    <dxf>
      <font>
        <b/>
        <i val="0"/>
        <color theme="0"/>
      </font>
      <fill>
        <patternFill>
          <bgColor rgb="FFFF0000"/>
        </patternFill>
      </fill>
    </dxf>
    <dxf>
      <border>
        <left style="thin">
          <color auto="1"/>
        </left>
        <right style="thin">
          <color auto="1"/>
        </right>
        <top style="thin">
          <color auto="1"/>
        </top>
        <bottom style="thin">
          <color auto="1"/>
        </bottom>
        <vertical/>
        <horizontal/>
      </border>
    </dxf>
    <dxf>
      <font>
        <b/>
        <i val="0"/>
        <color theme="0"/>
      </font>
      <fill>
        <patternFill>
          <bgColor rgb="FFF99D31"/>
        </patternFill>
      </fill>
      <border>
        <left/>
        <right/>
        <top/>
        <bottom/>
        <vertical/>
        <horizontal/>
      </border>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C4122D"/>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fgColor theme="0"/>
          <bgColor rgb="FF791D7E"/>
        </patternFill>
      </fill>
    </dxf>
    <dxf>
      <font>
        <b/>
        <i val="0"/>
        <color theme="0"/>
      </font>
      <fill>
        <patternFill>
          <bgColor rgb="FFFF0000"/>
        </patternFill>
      </fill>
    </dxf>
    <dxf>
      <border>
        <left style="thin">
          <color auto="1"/>
        </left>
        <right style="thin">
          <color auto="1"/>
        </right>
        <top style="thin">
          <color auto="1"/>
        </top>
        <bottom style="thin">
          <color auto="1"/>
        </bottom>
        <vertical/>
        <horizontal/>
      </border>
    </dxf>
    <dxf>
      <font>
        <b/>
        <i val="0"/>
        <color theme="0"/>
      </font>
      <fill>
        <patternFill>
          <bgColor rgb="FFB76612"/>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color theme="0"/>
      </font>
      <fill>
        <patternFill>
          <bgColor rgb="FF26BCD7"/>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auto="1"/>
      </font>
      <fill>
        <patternFill>
          <bgColor rgb="FFFFE153"/>
        </patternFill>
      </fill>
    </dxf>
    <dxf>
      <font>
        <b/>
        <i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
      <font>
        <b/>
        <i val="0"/>
        <color theme="0"/>
      </font>
      <fill>
        <patternFill>
          <bgColor rgb="FF003768"/>
        </patternFill>
      </fill>
    </dxf>
    <dxf>
      <font>
        <b/>
        <i val="0"/>
        <strike val="0"/>
        <color theme="0"/>
      </font>
      <fill>
        <patternFill>
          <bgColor rgb="FFFF0000"/>
        </patternFill>
      </fill>
    </dxf>
    <dxf>
      <font>
        <b/>
        <i val="0"/>
        <color theme="0"/>
      </font>
      <fill>
        <patternFill>
          <bgColor theme="9"/>
        </patternFill>
      </fill>
    </dxf>
    <dxf>
      <font>
        <b/>
        <i val="0"/>
      </font>
      <fill>
        <patternFill>
          <bgColor theme="7"/>
        </patternFill>
      </fill>
    </dxf>
    <dxf>
      <font>
        <b/>
        <i val="0"/>
        <color theme="0"/>
      </font>
      <fill>
        <patternFill>
          <bgColor rgb="FFFF0000"/>
        </patternFill>
      </fill>
    </dxf>
    <dxf>
      <font>
        <b/>
        <i val="0"/>
        <color theme="0"/>
      </font>
      <fill>
        <patternFill>
          <bgColor theme="1"/>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E153"/>
      <color rgb="FF00FF00"/>
      <color rgb="FFEC008C"/>
      <color rgb="FF26BCD7"/>
      <color rgb="FF4E8ABE"/>
      <color rgb="FF791D7E"/>
      <color rgb="FFDC83A6"/>
      <color rgb="FFC11728"/>
      <color rgb="FFF99D31"/>
      <color rgb="FF0085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graphs'!$B$18:$K$18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DA9-4A9B-A45E-F0644167BEF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graphs'!$B$19:$K$19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DA9-4A9B-A45E-F0644167BEF6}"/>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graphs'!$B$20:$K$20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1DA9-4A9B-A45E-F0644167BEF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graphs'!$B$21:$K$21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1DA9-4A9B-A45E-F0644167BEF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graphs'!$B$22:$K$22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1DA9-4A9B-A45E-F0644167BEF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graphs'!$B$23:$K$23</c:f>
              <c:numCache>
                <c:formatCode>General</c:formatCode>
                <c:ptCount val="10"/>
                <c:pt idx="0">
                  <c:v>14</c:v>
                </c:pt>
                <c:pt idx="1">
                  <c:v>8</c:v>
                </c:pt>
                <c:pt idx="2">
                  <c:v>6</c:v>
                </c:pt>
                <c:pt idx="3">
                  <c:v>16</c:v>
                </c:pt>
                <c:pt idx="4">
                  <c:v>15</c:v>
                </c:pt>
                <c:pt idx="5">
                  <c:v>18</c:v>
                </c:pt>
                <c:pt idx="6">
                  <c:v>14</c:v>
                </c:pt>
                <c:pt idx="7">
                  <c:v>13</c:v>
                </c:pt>
                <c:pt idx="8">
                  <c:v>19</c:v>
                </c:pt>
                <c:pt idx="9">
                  <c:v>6</c:v>
                </c:pt>
              </c:numCache>
            </c:numRef>
          </c:val>
          <c:extLst>
            <c:ext xmlns:c16="http://schemas.microsoft.com/office/drawing/2014/chart" uri="{C3380CC4-5D6E-409C-BE32-E72D297353CC}">
              <c16:uniqueId val="{00000005-1DA9-4A9B-A45E-F0644167BEF6}"/>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'Action Status' for all categories</a:t>
            </a:r>
          </a:p>
        </c:rich>
      </c:tx>
      <c:layout>
        <c:manualLayout>
          <c:xMode val="edge"/>
          <c:yMode val="edge"/>
          <c:x val="0.16763415808978932"/>
          <c:y val="9.91735106945573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D0FC-4E43-A04C-4D63987A2A0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D0FC-4E43-A04C-4D63987A2A04}"/>
            </c:ext>
          </c:extLst>
        </c:ser>
        <c:ser>
          <c:idx val="2"/>
          <c:order val="2"/>
          <c:tx>
            <c:strRef>
              <c:f>'Tables &amp; graphs'!$D$26</c:f>
              <c:strCache>
                <c:ptCount val="1"/>
                <c:pt idx="0">
                  <c:v>On track</c:v>
                </c:pt>
              </c:strCache>
            </c:strRef>
          </c:tx>
          <c:spPr>
            <a:solidFill>
              <a:srgbClr val="B76612"/>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D0FC-4E43-A04C-4D63987A2A0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D0FC-4E43-A04C-4D63987A2A0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D0FC-4E43-A04C-4D63987A2A0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129</c:v>
                </c:pt>
              </c:numCache>
            </c:numRef>
          </c:val>
          <c:extLst>
            <c:ext xmlns:c16="http://schemas.microsoft.com/office/drawing/2014/chart" uri="{C3380CC4-5D6E-409C-BE32-E72D297353CC}">
              <c16:uniqueId val="{00000005-D0FC-4E43-A04C-4D63987A2A04}"/>
            </c:ext>
          </c:extLst>
        </c:ser>
        <c:dLbls>
          <c:showLegendKey val="0"/>
          <c:showVal val="0"/>
          <c:showCatName val="0"/>
          <c:showSerName val="0"/>
          <c:showPercent val="0"/>
          <c:showBubbleSize val="0"/>
        </c:dLbls>
        <c:gapWidth val="15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44553904446154757"/>
          <c:y val="0.23652038491377267"/>
          <c:w val="0.53096220867128452"/>
          <c:h val="0.7243379963496861"/>
        </c:manualLayout>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B891-4124-8B05-DF4FE48D91C6}"/>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891-4124-8B05-DF4FE48D91C6}"/>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B891-4124-8B05-DF4FE48D91C6}"/>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B891-4124-8B05-DF4FE48D91C6}"/>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B891-4124-8B05-DF4FE48D91C6}"/>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graphs'!$B$23:$J$23</c:f>
              <c:numCache>
                <c:formatCode>General</c:formatCode>
                <c:ptCount val="9"/>
                <c:pt idx="0">
                  <c:v>14</c:v>
                </c:pt>
                <c:pt idx="1">
                  <c:v>8</c:v>
                </c:pt>
                <c:pt idx="2">
                  <c:v>6</c:v>
                </c:pt>
                <c:pt idx="3">
                  <c:v>16</c:v>
                </c:pt>
                <c:pt idx="4">
                  <c:v>15</c:v>
                </c:pt>
                <c:pt idx="5">
                  <c:v>18</c:v>
                </c:pt>
                <c:pt idx="6">
                  <c:v>14</c:v>
                </c:pt>
                <c:pt idx="7">
                  <c:v>13</c:v>
                </c:pt>
                <c:pt idx="8">
                  <c:v>19</c:v>
                </c:pt>
              </c:numCache>
            </c:numRef>
          </c:val>
          <c:extLst>
            <c:ext xmlns:c16="http://schemas.microsoft.com/office/drawing/2014/chart" uri="{C3380CC4-5D6E-409C-BE32-E72D297353CC}">
              <c16:uniqueId val="{00000005-B891-4124-8B05-DF4FE48D91C6}"/>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percent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graphs'!$B$18:$J$18</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858-4B7B-8FCF-C6D40153F6D4}"/>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graphs'!$B$19:$J$19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E858-4B7B-8FCF-C6D40153F6D4}"/>
            </c:ext>
          </c:extLst>
        </c:ser>
        <c:ser>
          <c:idx val="2"/>
          <c:order val="2"/>
          <c:tx>
            <c:strRef>
              <c:f>'Tables &amp; graphs'!$A$20</c:f>
              <c:strCache>
                <c:ptCount val="1"/>
                <c:pt idx="0">
                  <c:v>On track</c:v>
                </c:pt>
              </c:strCache>
            </c:strRef>
          </c:tx>
          <c:spPr>
            <a:solidFill>
              <a:srgbClr val="B76612"/>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graphs'!$B$20:$J$20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858-4B7B-8FCF-C6D40153F6D4}"/>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graphs'!$B$21:$J$21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E858-4B7B-8FCF-C6D40153F6D4}"/>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graphs'!$B$22:$J$22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E858-4B7B-8FCF-C6D40153F6D4}"/>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graphs'!$B$17:$J$17</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graphs'!$B$23:$J$23</c:f>
              <c:numCache>
                <c:formatCode>General</c:formatCode>
                <c:ptCount val="9"/>
                <c:pt idx="0">
                  <c:v>14</c:v>
                </c:pt>
                <c:pt idx="1">
                  <c:v>8</c:v>
                </c:pt>
                <c:pt idx="2">
                  <c:v>6</c:v>
                </c:pt>
                <c:pt idx="3">
                  <c:v>16</c:v>
                </c:pt>
                <c:pt idx="4">
                  <c:v>15</c:v>
                </c:pt>
                <c:pt idx="5">
                  <c:v>18</c:v>
                </c:pt>
                <c:pt idx="6">
                  <c:v>14</c:v>
                </c:pt>
                <c:pt idx="7">
                  <c:v>13</c:v>
                </c:pt>
                <c:pt idx="8">
                  <c:v>19</c:v>
                </c:pt>
              </c:numCache>
            </c:numRef>
          </c:val>
          <c:extLst>
            <c:ext xmlns:c16="http://schemas.microsoft.com/office/drawing/2014/chart" uri="{C3380CC4-5D6E-409C-BE32-E72D297353CC}">
              <c16:uniqueId val="{00000005-E858-4B7B-8FCF-C6D40153F6D4}"/>
            </c:ext>
          </c:extLst>
        </c:ser>
        <c:dLbls>
          <c:showLegendKey val="0"/>
          <c:showVal val="0"/>
          <c:showCatName val="0"/>
          <c:showSerName val="0"/>
          <c:showPercent val="0"/>
          <c:showBubbleSize val="0"/>
        </c:dLbls>
        <c:gapWidth val="150"/>
        <c:overlap val="100"/>
        <c:axId val="242480384"/>
        <c:axId val="242476640"/>
      </c:barChart>
      <c:catAx>
        <c:axId val="242480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76640"/>
        <c:crosses val="autoZero"/>
        <c:auto val="1"/>
        <c:lblAlgn val="ctr"/>
        <c:lblOffset val="100"/>
        <c:noMultiLvlLbl val="0"/>
      </c:catAx>
      <c:valAx>
        <c:axId val="242476640"/>
        <c:scaling>
          <c:orientation val="minMax"/>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42480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EC008C"/>
                </a:solidFill>
              </a:rPr>
              <a:t>'Action Status' </a:t>
            </a:r>
            <a:r>
              <a:rPr lang="en-GB"/>
              <a:t>per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bar"/>
        <c:grouping val="stacked"/>
        <c:varyColors val="0"/>
        <c:ser>
          <c:idx val="0"/>
          <c:order val="0"/>
          <c:tx>
            <c:strRef>
              <c:f>'Tables &amp; graphs'!$A$18</c:f>
              <c:strCache>
                <c:ptCount val="1"/>
                <c:pt idx="0">
                  <c:v>Not started</c:v>
                </c:pt>
              </c:strCache>
            </c:strRef>
          </c:tx>
          <c:spPr>
            <a:solidFill>
              <a:srgbClr val="26BCD7"/>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graphs'!$B$18:$K$18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06F-42D4-89C5-11D634AC6D8D}"/>
            </c:ext>
          </c:extLst>
        </c:ser>
        <c:ser>
          <c:idx val="1"/>
          <c:order val="1"/>
          <c:tx>
            <c:strRef>
              <c:f>'Tables &amp; graphs'!$A$19</c:f>
              <c:strCache>
                <c:ptCount val="1"/>
                <c:pt idx="0">
                  <c:v>Action rejected</c:v>
                </c:pt>
              </c:strCache>
            </c:strRef>
          </c:tx>
          <c:spPr>
            <a:solidFill>
              <a:srgbClr val="F99D31"/>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graphs'!$B$19:$K$19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06F-42D4-89C5-11D634AC6D8D}"/>
            </c:ext>
          </c:extLst>
        </c:ser>
        <c:ser>
          <c:idx val="2"/>
          <c:order val="2"/>
          <c:tx>
            <c:strRef>
              <c:f>'Tables &amp; graphs'!$A$20</c:f>
              <c:strCache>
                <c:ptCount val="1"/>
                <c:pt idx="0">
                  <c:v>On track</c:v>
                </c:pt>
              </c:strCache>
            </c:strRef>
          </c:tx>
          <c:spPr>
            <a:solidFill>
              <a:srgbClr val="D9DA56"/>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graphs'!$B$20:$K$20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06F-42D4-89C5-11D634AC6D8D}"/>
            </c:ext>
          </c:extLst>
        </c:ser>
        <c:ser>
          <c:idx val="3"/>
          <c:order val="3"/>
          <c:tx>
            <c:strRef>
              <c:f>'Tables &amp; graphs'!$A$21</c:f>
              <c:strCache>
                <c:ptCount val="1"/>
                <c:pt idx="0">
                  <c:v>Overdue</c:v>
                </c:pt>
              </c:strCache>
            </c:strRef>
          </c:tx>
          <c:spPr>
            <a:solidFill>
              <a:srgbClr val="C41230"/>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graphs'!$B$21:$K$21</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06F-42D4-89C5-11D634AC6D8D}"/>
            </c:ext>
          </c:extLst>
        </c:ser>
        <c:ser>
          <c:idx val="4"/>
          <c:order val="4"/>
          <c:tx>
            <c:strRef>
              <c:f>'Tables &amp; graphs'!$A$22</c:f>
              <c:strCache>
                <c:ptCount val="1"/>
                <c:pt idx="0">
                  <c:v>Completed</c:v>
                </c:pt>
              </c:strCache>
            </c:strRef>
          </c:tx>
          <c:spPr>
            <a:solidFill>
              <a:srgbClr val="00853F"/>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graphs'!$B$22:$K$22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06F-42D4-89C5-11D634AC6D8D}"/>
            </c:ext>
          </c:extLst>
        </c:ser>
        <c:ser>
          <c:idx val="5"/>
          <c:order val="5"/>
          <c:tx>
            <c:strRef>
              <c:f>'Tables &amp; graphs'!$A$23</c:f>
              <c:strCache>
                <c:ptCount val="1"/>
                <c:pt idx="0">
                  <c:v>Blank</c:v>
                </c:pt>
              </c:strCache>
            </c:strRef>
          </c:tx>
          <c:spPr>
            <a:solidFill>
              <a:srgbClr val="003768"/>
            </a:solidFill>
            <a:ln>
              <a:noFill/>
            </a:ln>
            <a:effectLst/>
          </c:spPr>
          <c:invertIfNegative val="0"/>
          <c:cat>
            <c:strRef>
              <c:f>'Tables &amp; graphs'!$B$17:$K$17</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graphs'!$B$23:$K$23</c:f>
              <c:numCache>
                <c:formatCode>General</c:formatCode>
                <c:ptCount val="10"/>
                <c:pt idx="0">
                  <c:v>14</c:v>
                </c:pt>
                <c:pt idx="1">
                  <c:v>8</c:v>
                </c:pt>
                <c:pt idx="2">
                  <c:v>6</c:v>
                </c:pt>
                <c:pt idx="3">
                  <c:v>16</c:v>
                </c:pt>
                <c:pt idx="4">
                  <c:v>15</c:v>
                </c:pt>
                <c:pt idx="5">
                  <c:v>18</c:v>
                </c:pt>
                <c:pt idx="6">
                  <c:v>14</c:v>
                </c:pt>
                <c:pt idx="7">
                  <c:v>13</c:v>
                </c:pt>
                <c:pt idx="8">
                  <c:v>19</c:v>
                </c:pt>
                <c:pt idx="9">
                  <c:v>6</c:v>
                </c:pt>
              </c:numCache>
            </c:numRef>
          </c:val>
          <c:extLst>
            <c:ext xmlns:c16="http://schemas.microsoft.com/office/drawing/2014/chart" uri="{C3380CC4-5D6E-409C-BE32-E72D297353CC}">
              <c16:uniqueId val="{00000005-906F-42D4-89C5-11D634AC6D8D}"/>
            </c:ext>
          </c:extLst>
        </c:ser>
        <c:dLbls>
          <c:showLegendKey val="0"/>
          <c:showVal val="0"/>
          <c:showCatName val="0"/>
          <c:showSerName val="0"/>
          <c:showPercent val="0"/>
          <c:showBubbleSize val="0"/>
        </c:dLbls>
        <c:gapWidth val="150"/>
        <c:overlap val="100"/>
        <c:axId val="2134160928"/>
        <c:axId val="2134161760"/>
      </c:barChart>
      <c:catAx>
        <c:axId val="2134160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1760"/>
        <c:crosses val="autoZero"/>
        <c:auto val="1"/>
        <c:lblAlgn val="ctr"/>
        <c:lblOffset val="100"/>
        <c:noMultiLvlLbl val="0"/>
      </c:catAx>
      <c:valAx>
        <c:axId val="2134161760"/>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13416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EC008C"/>
                </a:solidFill>
              </a:rPr>
              <a:t>'Action Status' </a:t>
            </a:r>
            <a:r>
              <a:rPr lang="en-GB"/>
              <a:t>for all categories</a:t>
            </a:r>
          </a:p>
        </c:rich>
      </c:tx>
      <c:layout>
        <c:manualLayout>
          <c:xMode val="edge"/>
          <c:yMode val="edge"/>
          <c:x val="0.14211030341276559"/>
          <c:y val="3.4916364656170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4.1192210524246264E-2"/>
          <c:y val="0.14925613359530873"/>
          <c:w val="0.90622981116124535"/>
          <c:h val="0.59689612073659104"/>
        </c:manualLayout>
      </c:layout>
      <c:barChart>
        <c:barDir val="bar"/>
        <c:grouping val="percentStacked"/>
        <c:varyColors val="0"/>
        <c:ser>
          <c:idx val="0"/>
          <c:order val="0"/>
          <c:tx>
            <c:strRef>
              <c:f>'Tables &amp; graphs'!$B$26</c:f>
              <c:strCache>
                <c:ptCount val="1"/>
                <c:pt idx="0">
                  <c:v>Not started</c:v>
                </c:pt>
              </c:strCache>
            </c:strRef>
          </c:tx>
          <c:spPr>
            <a:solidFill>
              <a:srgbClr val="26BCD7"/>
            </a:solidFill>
            <a:ln>
              <a:noFill/>
            </a:ln>
            <a:effectLst/>
          </c:spPr>
          <c:invertIfNegative val="0"/>
          <c:val>
            <c:numRef>
              <c:f>'Tables &amp; graphs'!$B$27</c:f>
              <c:numCache>
                <c:formatCode>General</c:formatCode>
                <c:ptCount val="1"/>
                <c:pt idx="0">
                  <c:v>0</c:v>
                </c:pt>
              </c:numCache>
            </c:numRef>
          </c:val>
          <c:extLst>
            <c:ext xmlns:c16="http://schemas.microsoft.com/office/drawing/2014/chart" uri="{C3380CC4-5D6E-409C-BE32-E72D297353CC}">
              <c16:uniqueId val="{00000000-C205-4317-9A6E-4EB451D7CB94}"/>
            </c:ext>
          </c:extLst>
        </c:ser>
        <c:ser>
          <c:idx val="1"/>
          <c:order val="1"/>
          <c:tx>
            <c:strRef>
              <c:f>'Tables &amp; graphs'!$C$26</c:f>
              <c:strCache>
                <c:ptCount val="1"/>
                <c:pt idx="0">
                  <c:v>Action rejected</c:v>
                </c:pt>
              </c:strCache>
            </c:strRef>
          </c:tx>
          <c:spPr>
            <a:solidFill>
              <a:srgbClr val="F99D31"/>
            </a:solidFill>
            <a:ln>
              <a:noFill/>
            </a:ln>
            <a:effectLst/>
          </c:spPr>
          <c:invertIfNegative val="0"/>
          <c:val>
            <c:numRef>
              <c:f>'Tables &amp; graphs'!$C$27</c:f>
              <c:numCache>
                <c:formatCode>General</c:formatCode>
                <c:ptCount val="1"/>
                <c:pt idx="0">
                  <c:v>0</c:v>
                </c:pt>
              </c:numCache>
            </c:numRef>
          </c:val>
          <c:extLst>
            <c:ext xmlns:c16="http://schemas.microsoft.com/office/drawing/2014/chart" uri="{C3380CC4-5D6E-409C-BE32-E72D297353CC}">
              <c16:uniqueId val="{00000001-C205-4317-9A6E-4EB451D7CB94}"/>
            </c:ext>
          </c:extLst>
        </c:ser>
        <c:ser>
          <c:idx val="2"/>
          <c:order val="2"/>
          <c:tx>
            <c:strRef>
              <c:f>'Tables &amp; graphs'!$D$26</c:f>
              <c:strCache>
                <c:ptCount val="1"/>
                <c:pt idx="0">
                  <c:v>On track</c:v>
                </c:pt>
              </c:strCache>
            </c:strRef>
          </c:tx>
          <c:spPr>
            <a:solidFill>
              <a:srgbClr val="D9DA56"/>
            </a:solidFill>
            <a:ln>
              <a:noFill/>
            </a:ln>
            <a:effectLst/>
          </c:spPr>
          <c:invertIfNegative val="0"/>
          <c:val>
            <c:numRef>
              <c:f>'Tables &amp; graphs'!$D$27</c:f>
              <c:numCache>
                <c:formatCode>General</c:formatCode>
                <c:ptCount val="1"/>
                <c:pt idx="0">
                  <c:v>0</c:v>
                </c:pt>
              </c:numCache>
            </c:numRef>
          </c:val>
          <c:extLst>
            <c:ext xmlns:c16="http://schemas.microsoft.com/office/drawing/2014/chart" uri="{C3380CC4-5D6E-409C-BE32-E72D297353CC}">
              <c16:uniqueId val="{00000002-C205-4317-9A6E-4EB451D7CB94}"/>
            </c:ext>
          </c:extLst>
        </c:ser>
        <c:ser>
          <c:idx val="3"/>
          <c:order val="3"/>
          <c:tx>
            <c:strRef>
              <c:f>'Tables &amp; graphs'!$E$26</c:f>
              <c:strCache>
                <c:ptCount val="1"/>
                <c:pt idx="0">
                  <c:v>Overdue</c:v>
                </c:pt>
              </c:strCache>
            </c:strRef>
          </c:tx>
          <c:spPr>
            <a:solidFill>
              <a:srgbClr val="C41230"/>
            </a:solidFill>
            <a:ln>
              <a:noFill/>
            </a:ln>
            <a:effectLst/>
          </c:spPr>
          <c:invertIfNegative val="0"/>
          <c:val>
            <c:numRef>
              <c:f>'Tables &amp; graphs'!$E$27</c:f>
              <c:numCache>
                <c:formatCode>General</c:formatCode>
                <c:ptCount val="1"/>
                <c:pt idx="0">
                  <c:v>0</c:v>
                </c:pt>
              </c:numCache>
            </c:numRef>
          </c:val>
          <c:extLst>
            <c:ext xmlns:c16="http://schemas.microsoft.com/office/drawing/2014/chart" uri="{C3380CC4-5D6E-409C-BE32-E72D297353CC}">
              <c16:uniqueId val="{00000003-C205-4317-9A6E-4EB451D7CB94}"/>
            </c:ext>
          </c:extLst>
        </c:ser>
        <c:ser>
          <c:idx val="4"/>
          <c:order val="4"/>
          <c:tx>
            <c:strRef>
              <c:f>'Tables &amp; graphs'!$F$26</c:f>
              <c:strCache>
                <c:ptCount val="1"/>
                <c:pt idx="0">
                  <c:v>Completed</c:v>
                </c:pt>
              </c:strCache>
            </c:strRef>
          </c:tx>
          <c:spPr>
            <a:solidFill>
              <a:srgbClr val="00853F"/>
            </a:solidFill>
            <a:ln>
              <a:noFill/>
            </a:ln>
            <a:effectLst/>
          </c:spPr>
          <c:invertIfNegative val="0"/>
          <c:val>
            <c:numRef>
              <c:f>'Tables &amp; graphs'!$F$27</c:f>
              <c:numCache>
                <c:formatCode>General</c:formatCode>
                <c:ptCount val="1"/>
                <c:pt idx="0">
                  <c:v>0</c:v>
                </c:pt>
              </c:numCache>
            </c:numRef>
          </c:val>
          <c:extLst>
            <c:ext xmlns:c16="http://schemas.microsoft.com/office/drawing/2014/chart" uri="{C3380CC4-5D6E-409C-BE32-E72D297353CC}">
              <c16:uniqueId val="{00000004-C205-4317-9A6E-4EB451D7CB94}"/>
            </c:ext>
          </c:extLst>
        </c:ser>
        <c:ser>
          <c:idx val="5"/>
          <c:order val="5"/>
          <c:tx>
            <c:strRef>
              <c:f>'Tables &amp; graphs'!$G$26</c:f>
              <c:strCache>
                <c:ptCount val="1"/>
                <c:pt idx="0">
                  <c:v>Blank</c:v>
                </c:pt>
              </c:strCache>
            </c:strRef>
          </c:tx>
          <c:spPr>
            <a:solidFill>
              <a:srgbClr val="003768"/>
            </a:solidFill>
            <a:ln>
              <a:noFill/>
            </a:ln>
            <a:effectLst/>
          </c:spPr>
          <c:invertIfNegative val="0"/>
          <c:val>
            <c:numRef>
              <c:f>'Tables &amp; graphs'!$G$27</c:f>
              <c:numCache>
                <c:formatCode>General</c:formatCode>
                <c:ptCount val="1"/>
                <c:pt idx="0">
                  <c:v>129</c:v>
                </c:pt>
              </c:numCache>
            </c:numRef>
          </c:val>
          <c:extLst>
            <c:ext xmlns:c16="http://schemas.microsoft.com/office/drawing/2014/chart" uri="{C3380CC4-5D6E-409C-BE32-E72D297353CC}">
              <c16:uniqueId val="{00000005-C205-4317-9A6E-4EB451D7CB94}"/>
            </c:ext>
          </c:extLst>
        </c:ser>
        <c:dLbls>
          <c:showLegendKey val="0"/>
          <c:showVal val="0"/>
          <c:showCatName val="0"/>
          <c:showSerName val="0"/>
          <c:showPercent val="0"/>
          <c:showBubbleSize val="0"/>
        </c:dLbls>
        <c:gapWidth val="100"/>
        <c:overlap val="100"/>
        <c:axId val="1808462944"/>
        <c:axId val="2134223584"/>
      </c:barChart>
      <c:catAx>
        <c:axId val="1808462944"/>
        <c:scaling>
          <c:orientation val="minMax"/>
        </c:scaling>
        <c:delete val="1"/>
        <c:axPos val="l"/>
        <c:numFmt formatCode="General" sourceLinked="1"/>
        <c:majorTickMark val="none"/>
        <c:minorTickMark val="none"/>
        <c:tickLblPos val="nextTo"/>
        <c:crossAx val="2134223584"/>
        <c:crosses val="autoZero"/>
        <c:auto val="1"/>
        <c:lblAlgn val="ctr"/>
        <c:lblOffset val="100"/>
        <c:noMultiLvlLbl val="0"/>
      </c:catAx>
      <c:valAx>
        <c:axId val="213422358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180846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of all categories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74C-4FE4-8FC0-DE06526A5020}"/>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74C-4FE4-8FC0-DE06526A502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874C-4FE4-8FC0-DE06526A5020}"/>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7-874C-4FE4-8FC0-DE06526A5020}"/>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9-874C-4FE4-8FC0-DE06526A5020}"/>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graphs'!$L$2:$L$6</c:f>
              <c:numCache>
                <c:formatCode>General</c:formatCode>
                <c:ptCount val="5"/>
                <c:pt idx="0">
                  <c:v>0</c:v>
                </c:pt>
                <c:pt idx="1">
                  <c:v>0</c:v>
                </c:pt>
                <c:pt idx="2">
                  <c:v>0</c:v>
                </c:pt>
                <c:pt idx="3">
                  <c:v>0</c:v>
                </c:pt>
                <c:pt idx="4">
                  <c:v>129</c:v>
                </c:pt>
              </c:numCache>
            </c:numRef>
          </c:val>
          <c:extLst>
            <c:ext xmlns:c16="http://schemas.microsoft.com/office/drawing/2014/chart" uri="{C3380CC4-5D6E-409C-BE32-E72D297353CC}">
              <c16:uniqueId val="{0000000A-874C-4FE4-8FC0-DE06526A502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Volume of </a:t>
            </a:r>
            <a:r>
              <a:rPr lang="en-GB" b="1">
                <a:solidFill>
                  <a:srgbClr val="26BCD7"/>
                </a:solidFill>
              </a:rPr>
              <a:t>'Current Status' </a:t>
            </a:r>
            <a:r>
              <a:rPr lang="en-GB"/>
              <a:t>per category </a:t>
            </a:r>
          </a:p>
        </c:rich>
      </c:tx>
      <c:layout>
        <c:manualLayout>
          <c:xMode val="edge"/>
          <c:yMode val="edge"/>
          <c:x val="0.16679121505491029"/>
          <c:y val="6.87063991625393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3D-48B6-9640-AF414505B74A}"/>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A3D-48B6-9640-AF414505B74A}"/>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A3D-48B6-9640-AF414505B74A}"/>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A3D-48B6-9640-AF414505B74A}"/>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graphs'!$B$6:$K$6</c:f>
              <c:numCache>
                <c:formatCode>General</c:formatCode>
                <c:ptCount val="10"/>
                <c:pt idx="0">
                  <c:v>14</c:v>
                </c:pt>
                <c:pt idx="1">
                  <c:v>8</c:v>
                </c:pt>
                <c:pt idx="2">
                  <c:v>6</c:v>
                </c:pt>
                <c:pt idx="3">
                  <c:v>16</c:v>
                </c:pt>
                <c:pt idx="4">
                  <c:v>15</c:v>
                </c:pt>
                <c:pt idx="5">
                  <c:v>18</c:v>
                </c:pt>
                <c:pt idx="6">
                  <c:v>14</c:v>
                </c:pt>
                <c:pt idx="7">
                  <c:v>13</c:v>
                </c:pt>
                <c:pt idx="8">
                  <c:v>19</c:v>
                </c:pt>
                <c:pt idx="9">
                  <c:v>6</c:v>
                </c:pt>
              </c:numCache>
            </c:numRef>
          </c:val>
          <c:extLst>
            <c:ext xmlns:c16="http://schemas.microsoft.com/office/drawing/2014/chart" uri="{C3380CC4-5D6E-409C-BE32-E72D297353CC}">
              <c16:uniqueId val="{00000004-CA3D-48B6-9640-AF414505B74A}"/>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2078139440"/>
        <c:crosses val="autoZero"/>
        <c:crossBetween val="between"/>
        <c:majorUnit val="10"/>
        <c:minorUnit val="5"/>
      </c:valAx>
      <c:spPr>
        <a:noFill/>
        <a:ln>
          <a:noFill/>
        </a:ln>
        <a:effectLst/>
      </c:spPr>
    </c:plotArea>
    <c:legend>
      <c:legendPos val="b"/>
      <c:layout>
        <c:manualLayout>
          <c:xMode val="edge"/>
          <c:yMode val="edge"/>
          <c:x val="2.9374944267947473E-2"/>
          <c:y val="0.76385759381534213"/>
          <c:w val="0.87907499654679833"/>
          <c:h val="0.210377506498705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r>
              <a:rPr lang="en-GB"/>
              <a:t>Breakdown of </a:t>
            </a:r>
            <a:r>
              <a:rPr lang="en-GB" b="1">
                <a:solidFill>
                  <a:srgbClr val="26BCD7"/>
                </a:solidFill>
              </a:rPr>
              <a:t>'Current Status' </a:t>
            </a:r>
            <a:r>
              <a:rPr lang="en-GB"/>
              <a:t>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3768"/>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9.8007899923171993E-2"/>
          <c:y val="0.15735864063097302"/>
          <c:w val="0.87768758838004257"/>
          <c:h val="0.47372987621954443"/>
        </c:manualLayout>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5B1-4236-80BF-612970CF2FD4}"/>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5B1-4236-80BF-612970CF2FD4}"/>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5B1-4236-80BF-612970CF2FD4}"/>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5B1-4236-80BF-612970CF2FD4}"/>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graphs'!$B$6:$K$6</c:f>
              <c:numCache>
                <c:formatCode>General</c:formatCode>
                <c:ptCount val="10"/>
                <c:pt idx="0">
                  <c:v>14</c:v>
                </c:pt>
                <c:pt idx="1">
                  <c:v>8</c:v>
                </c:pt>
                <c:pt idx="2">
                  <c:v>6</c:v>
                </c:pt>
                <c:pt idx="3">
                  <c:v>16</c:v>
                </c:pt>
                <c:pt idx="4">
                  <c:v>15</c:v>
                </c:pt>
                <c:pt idx="5">
                  <c:v>18</c:v>
                </c:pt>
                <c:pt idx="6">
                  <c:v>14</c:v>
                </c:pt>
                <c:pt idx="7">
                  <c:v>13</c:v>
                </c:pt>
                <c:pt idx="8">
                  <c:v>19</c:v>
                </c:pt>
                <c:pt idx="9">
                  <c:v>6</c:v>
                </c:pt>
              </c:numCache>
            </c:numRef>
          </c:val>
          <c:extLst>
            <c:ext xmlns:c16="http://schemas.microsoft.com/office/drawing/2014/chart" uri="{C3380CC4-5D6E-409C-BE32-E72D297353CC}">
              <c16:uniqueId val="{00000004-C5B1-4236-80BF-612970CF2FD4}"/>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crossAx val="368872192"/>
        <c:crosses val="autoZero"/>
        <c:crossBetween val="between"/>
        <c:majorUnit val="0.2"/>
        <c:min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03768"/>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003768"/>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 of 'Current Status' per category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770935057698793E-2"/>
          <c:y val="0.17841490988987319"/>
          <c:w val="0.93488057009633574"/>
          <c:h val="0.62552650015734002"/>
        </c:manualLayout>
      </c:layout>
      <c:barChart>
        <c:barDir val="col"/>
        <c:grouping val="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graphs'!$B$2:$K$2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C83-41C0-9C2F-0B52CA5FD9D2}"/>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graphs'!$B$3:$K$3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C83-41C0-9C2F-0B52CA5FD9D2}"/>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graphs'!$B$4:$K$4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5C83-41C0-9C2F-0B52CA5FD9D2}"/>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graphs'!$B$5:$K$5</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5C83-41C0-9C2F-0B52CA5FD9D2}"/>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graphs'!$B$1:$K$1</c:f>
              <c:strCache>
                <c:ptCount val="10"/>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pt idx="9">
                  <c:v>10. Right to be forgotten</c:v>
                </c:pt>
              </c:strCache>
            </c:strRef>
          </c:cat>
          <c:val>
            <c:numRef>
              <c:f>'Tables &amp; graphs'!$B$6:$K$6</c:f>
              <c:numCache>
                <c:formatCode>General</c:formatCode>
                <c:ptCount val="10"/>
                <c:pt idx="0">
                  <c:v>14</c:v>
                </c:pt>
                <c:pt idx="1">
                  <c:v>8</c:v>
                </c:pt>
                <c:pt idx="2">
                  <c:v>6</c:v>
                </c:pt>
                <c:pt idx="3">
                  <c:v>16</c:v>
                </c:pt>
                <c:pt idx="4">
                  <c:v>15</c:v>
                </c:pt>
                <c:pt idx="5">
                  <c:v>18</c:v>
                </c:pt>
                <c:pt idx="6">
                  <c:v>14</c:v>
                </c:pt>
                <c:pt idx="7">
                  <c:v>13</c:v>
                </c:pt>
                <c:pt idx="8">
                  <c:v>19</c:v>
                </c:pt>
                <c:pt idx="9">
                  <c:v>6</c:v>
                </c:pt>
              </c:numCache>
            </c:numRef>
          </c:val>
          <c:extLst>
            <c:ext xmlns:c16="http://schemas.microsoft.com/office/drawing/2014/chart" uri="{C3380CC4-5D6E-409C-BE32-E72D297353CC}">
              <c16:uniqueId val="{00000004-5C83-41C0-9C2F-0B52CA5FD9D2}"/>
            </c:ext>
          </c:extLst>
        </c:ser>
        <c:dLbls>
          <c:showLegendKey val="0"/>
          <c:showVal val="0"/>
          <c:showCatName val="0"/>
          <c:showSerName val="0"/>
          <c:showPercent val="0"/>
          <c:showBubbleSize val="0"/>
        </c:dLbls>
        <c:gapWidth val="219"/>
        <c:overlap val="100"/>
        <c:axId val="2078139440"/>
        <c:axId val="2078669616"/>
      </c:barChart>
      <c:catAx>
        <c:axId val="207813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669616"/>
        <c:crosses val="autoZero"/>
        <c:auto val="1"/>
        <c:lblAlgn val="ctr"/>
        <c:lblOffset val="100"/>
        <c:noMultiLvlLbl val="0"/>
      </c:catAx>
      <c:valAx>
        <c:axId val="2078669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8139440"/>
        <c:crosses val="autoZero"/>
        <c:crossBetween val="between"/>
        <c:majorUnit val="5"/>
        <c:min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 per category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'Tables &amp; graphs'!$A$2</c:f>
              <c:strCache>
                <c:ptCount val="1"/>
                <c:pt idx="0">
                  <c:v>Fully meeting our expectation</c:v>
                </c:pt>
              </c:strCache>
            </c:strRef>
          </c:tx>
          <c:spPr>
            <a:solidFill>
              <a:schemeClr val="accent6"/>
            </a:solidFill>
            <a:ln>
              <a:noFill/>
            </a:ln>
            <a:effectLst/>
          </c:spPr>
          <c:invertIfNegative val="0"/>
          <c:cat>
            <c:strRef>
              <c:f>'Tables &amp; graphs'!$B$1:$J$1</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graphs'!$B$2:$J$2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C5F9-4764-991D-602DCAFB0786}"/>
            </c:ext>
          </c:extLst>
        </c:ser>
        <c:ser>
          <c:idx val="1"/>
          <c:order val="1"/>
          <c:tx>
            <c:strRef>
              <c:f>'Tables &amp; graphs'!$A$3</c:f>
              <c:strCache>
                <c:ptCount val="1"/>
                <c:pt idx="0">
                  <c:v>Partially meeting our expectation</c:v>
                </c:pt>
              </c:strCache>
            </c:strRef>
          </c:tx>
          <c:spPr>
            <a:solidFill>
              <a:schemeClr val="accent4"/>
            </a:solidFill>
            <a:ln>
              <a:noFill/>
            </a:ln>
            <a:effectLst/>
          </c:spPr>
          <c:invertIfNegative val="0"/>
          <c:cat>
            <c:strRef>
              <c:f>'Tables &amp; graphs'!$B$1:$J$1</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graphs'!$B$3:$J$3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C5F9-4764-991D-602DCAFB0786}"/>
            </c:ext>
          </c:extLst>
        </c:ser>
        <c:ser>
          <c:idx val="2"/>
          <c:order val="2"/>
          <c:tx>
            <c:strRef>
              <c:f>'Tables &amp; graphs'!$A$4</c:f>
              <c:strCache>
                <c:ptCount val="1"/>
                <c:pt idx="0">
                  <c:v>Not meeting our expectation</c:v>
                </c:pt>
              </c:strCache>
            </c:strRef>
          </c:tx>
          <c:spPr>
            <a:solidFill>
              <a:srgbClr val="FF0000"/>
            </a:solidFill>
            <a:ln>
              <a:noFill/>
            </a:ln>
            <a:effectLst/>
          </c:spPr>
          <c:invertIfNegative val="0"/>
          <c:cat>
            <c:strRef>
              <c:f>'Tables &amp; graphs'!$B$1:$J$1</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graphs'!$B$4:$J$4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C5F9-4764-991D-602DCAFB0786}"/>
            </c:ext>
          </c:extLst>
        </c:ser>
        <c:ser>
          <c:idx val="3"/>
          <c:order val="3"/>
          <c:tx>
            <c:strRef>
              <c:f>'Tables &amp; graphs'!$A$5</c:f>
              <c:strCache>
                <c:ptCount val="1"/>
                <c:pt idx="0">
                  <c:v>Not Applicable</c:v>
                </c:pt>
              </c:strCache>
            </c:strRef>
          </c:tx>
          <c:spPr>
            <a:solidFill>
              <a:srgbClr val="791D7E"/>
            </a:solidFill>
            <a:ln>
              <a:noFill/>
            </a:ln>
            <a:effectLst/>
          </c:spPr>
          <c:invertIfNegative val="0"/>
          <c:cat>
            <c:strRef>
              <c:f>'Tables &amp; graphs'!$B$1:$J$1</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graphs'!$B$5:$J$5</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C5F9-4764-991D-602DCAFB0786}"/>
            </c:ext>
          </c:extLst>
        </c:ser>
        <c:ser>
          <c:idx val="4"/>
          <c:order val="4"/>
          <c:tx>
            <c:strRef>
              <c:f>'Tables &amp; graphs'!$A$6</c:f>
              <c:strCache>
                <c:ptCount val="1"/>
                <c:pt idx="0">
                  <c:v>Blank</c:v>
                </c:pt>
              </c:strCache>
            </c:strRef>
          </c:tx>
          <c:spPr>
            <a:solidFill>
              <a:srgbClr val="003768"/>
            </a:solidFill>
            <a:ln>
              <a:noFill/>
            </a:ln>
            <a:effectLst/>
          </c:spPr>
          <c:invertIfNegative val="0"/>
          <c:cat>
            <c:strRef>
              <c:f>'Tables &amp; graphs'!$B$1:$J$1</c:f>
              <c:strCache>
                <c:ptCount val="9"/>
                <c:pt idx="0">
                  <c:v>1. Records management framework</c:v>
                </c:pt>
                <c:pt idx="1">
                  <c:v>2. Data collection</c:v>
                </c:pt>
                <c:pt idx="2">
                  <c:v>3. Record creation</c:v>
                </c:pt>
                <c:pt idx="3">
                  <c:v>4. Data mapping and recording</c:v>
                </c:pt>
                <c:pt idx="4">
                  <c:v>5. Access</c:v>
                </c:pt>
                <c:pt idx="5">
                  <c:v>6. Movement and retrieval</c:v>
                </c:pt>
                <c:pt idx="6">
                  <c:v>7. Maintenance and accuracy</c:v>
                </c:pt>
                <c:pt idx="7">
                  <c:v>8. Retention</c:v>
                </c:pt>
                <c:pt idx="8">
                  <c:v>9. Disposal and deletion</c:v>
                </c:pt>
              </c:strCache>
            </c:strRef>
          </c:cat>
          <c:val>
            <c:numRef>
              <c:f>'Tables &amp; graphs'!$B$6:$J$6</c:f>
              <c:numCache>
                <c:formatCode>General</c:formatCode>
                <c:ptCount val="9"/>
                <c:pt idx="0">
                  <c:v>14</c:v>
                </c:pt>
                <c:pt idx="1">
                  <c:v>8</c:v>
                </c:pt>
                <c:pt idx="2">
                  <c:v>6</c:v>
                </c:pt>
                <c:pt idx="3">
                  <c:v>16</c:v>
                </c:pt>
                <c:pt idx="4">
                  <c:v>15</c:v>
                </c:pt>
                <c:pt idx="5">
                  <c:v>18</c:v>
                </c:pt>
                <c:pt idx="6">
                  <c:v>14</c:v>
                </c:pt>
                <c:pt idx="7">
                  <c:v>13</c:v>
                </c:pt>
                <c:pt idx="8">
                  <c:v>19</c:v>
                </c:pt>
              </c:numCache>
            </c:numRef>
          </c:val>
          <c:extLst>
            <c:ext xmlns:c16="http://schemas.microsoft.com/office/drawing/2014/chart" uri="{C3380CC4-5D6E-409C-BE32-E72D297353CC}">
              <c16:uniqueId val="{00000004-C5F9-4764-991D-602DCAFB0786}"/>
            </c:ext>
          </c:extLst>
        </c:ser>
        <c:dLbls>
          <c:showLegendKey val="0"/>
          <c:showVal val="0"/>
          <c:showCatName val="0"/>
          <c:showSerName val="0"/>
          <c:showPercent val="0"/>
          <c:showBubbleSize val="0"/>
        </c:dLbls>
        <c:gapWidth val="150"/>
        <c:overlap val="100"/>
        <c:axId val="368872192"/>
        <c:axId val="576076000"/>
      </c:barChart>
      <c:catAx>
        <c:axId val="36887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076000"/>
        <c:crosses val="autoZero"/>
        <c:auto val="1"/>
        <c:lblAlgn val="ctr"/>
        <c:lblOffset val="100"/>
        <c:noMultiLvlLbl val="0"/>
      </c:catAx>
      <c:valAx>
        <c:axId val="5760760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887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Breakdown of 'Current</a:t>
            </a:r>
            <a:r>
              <a:rPr lang="en-GB" baseline="0"/>
              <a:t> status' of all categories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367-4DB6-A57F-73A2B9BB745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2-9367-4DB6-A57F-73A2B9BB745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3-9367-4DB6-A57F-73A2B9BB745E}"/>
              </c:ext>
            </c:extLst>
          </c:dPt>
          <c:dPt>
            <c:idx val="3"/>
            <c:bubble3D val="0"/>
            <c:spPr>
              <a:solidFill>
                <a:srgbClr val="791D7E"/>
              </a:solidFill>
              <a:ln w="19050">
                <a:solidFill>
                  <a:schemeClr val="lt1"/>
                </a:solidFill>
              </a:ln>
              <a:effectLst/>
            </c:spPr>
            <c:extLst>
              <c:ext xmlns:c16="http://schemas.microsoft.com/office/drawing/2014/chart" uri="{C3380CC4-5D6E-409C-BE32-E72D297353CC}">
                <c16:uniqueId val="{00000004-9367-4DB6-A57F-73A2B9BB745E}"/>
              </c:ext>
            </c:extLst>
          </c:dPt>
          <c:dPt>
            <c:idx val="4"/>
            <c:bubble3D val="0"/>
            <c:spPr>
              <a:solidFill>
                <a:srgbClr val="003768"/>
              </a:solidFill>
              <a:ln w="19050">
                <a:solidFill>
                  <a:schemeClr val="lt1"/>
                </a:solidFill>
              </a:ln>
              <a:effectLst/>
            </c:spPr>
            <c:extLst>
              <c:ext xmlns:c16="http://schemas.microsoft.com/office/drawing/2014/chart" uri="{C3380CC4-5D6E-409C-BE32-E72D297353CC}">
                <c16:uniqueId val="{00000005-9367-4DB6-A57F-73A2B9BB745E}"/>
              </c:ext>
            </c:extLst>
          </c:dPt>
          <c:cat>
            <c:strRef>
              <c:f>'Tables &amp; graphs'!$A$2:$A$6</c:f>
              <c:strCache>
                <c:ptCount val="5"/>
                <c:pt idx="0">
                  <c:v>Fully meeting our expectation</c:v>
                </c:pt>
                <c:pt idx="1">
                  <c:v>Partially meeting our expectation</c:v>
                </c:pt>
                <c:pt idx="2">
                  <c:v>Not meeting our expectation</c:v>
                </c:pt>
                <c:pt idx="3">
                  <c:v>Not Applicable</c:v>
                </c:pt>
                <c:pt idx="4">
                  <c:v>Blank</c:v>
                </c:pt>
              </c:strCache>
            </c:strRef>
          </c:cat>
          <c:val>
            <c:numRef>
              <c:f>'Tables &amp; graphs'!$L$2:$L$6</c:f>
              <c:numCache>
                <c:formatCode>General</c:formatCode>
                <c:ptCount val="5"/>
                <c:pt idx="0">
                  <c:v>0</c:v>
                </c:pt>
                <c:pt idx="1">
                  <c:v>0</c:v>
                </c:pt>
                <c:pt idx="2">
                  <c:v>0</c:v>
                </c:pt>
                <c:pt idx="3">
                  <c:v>0</c:v>
                </c:pt>
                <c:pt idx="4">
                  <c:v>129</c:v>
                </c:pt>
              </c:numCache>
            </c:numRef>
          </c:val>
          <c:extLst>
            <c:ext xmlns:c16="http://schemas.microsoft.com/office/drawing/2014/chart" uri="{C3380CC4-5D6E-409C-BE32-E72D297353CC}">
              <c16:uniqueId val="{00000000-9367-4DB6-A57F-73A2B9BB745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13</xdr:col>
      <xdr:colOff>80332</xdr:colOff>
      <xdr:row>4</xdr:row>
      <xdr:rowOff>0</xdr:rowOff>
    </xdr:from>
    <xdr:to>
      <xdr:col>18</xdr:col>
      <xdr:colOff>436940</xdr:colOff>
      <xdr:row>41</xdr:row>
      <xdr:rowOff>3025</xdr:rowOff>
    </xdr:to>
    <xdr:pic>
      <xdr:nvPicPr>
        <xdr:cNvPr id="7" name="Picture 6">
          <a:extLst>
            <a:ext uri="{FF2B5EF4-FFF2-40B4-BE49-F238E27FC236}">
              <a16:creationId xmlns:a16="http://schemas.microsoft.com/office/drawing/2014/main" id="{56F2FA98-D6CE-4BF4-94C4-37876C54838B}"/>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243"/>
        <a:stretch/>
      </xdr:blipFill>
      <xdr:spPr>
        <a:xfrm>
          <a:off x="8314293" y="780361"/>
          <a:ext cx="6685569" cy="67910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561377</xdr:colOff>
      <xdr:row>18</xdr:row>
      <xdr:rowOff>156451</xdr:rowOff>
    </xdr:from>
    <xdr:to>
      <xdr:col>28</xdr:col>
      <xdr:colOff>46014</xdr:colOff>
      <xdr:row>35</xdr:row>
      <xdr:rowOff>110435</xdr:rowOff>
    </xdr:to>
    <xdr:graphicFrame macro="">
      <xdr:nvGraphicFramePr>
        <xdr:cNvPr id="15" name="Chart 14" descr="A bar chart showing the percentage of actions marked as 'not started', 'action rejected', 'on track', 'overdue', 'completed', and blank. The chart is broken down by scope.">
          <a:extLst>
            <a:ext uri="{FF2B5EF4-FFF2-40B4-BE49-F238E27FC236}">
              <a16:creationId xmlns:a16="http://schemas.microsoft.com/office/drawing/2014/main" id="{F5C5B2AC-7F01-4556-98F7-BE655C17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579783</xdr:colOff>
      <xdr:row>1</xdr:row>
      <xdr:rowOff>64419</xdr:rowOff>
    </xdr:from>
    <xdr:to>
      <xdr:col>28</xdr:col>
      <xdr:colOff>73623</xdr:colOff>
      <xdr:row>18</xdr:row>
      <xdr:rowOff>36811</xdr:rowOff>
    </xdr:to>
    <xdr:graphicFrame macro="">
      <xdr:nvGraphicFramePr>
        <xdr:cNvPr id="14" name="Chart 13" descr="A bar chart which shows the number of actions marked as 'not started', 'action rejected', 'on track', 'overdue', 'completed' or blank. The chart is broken down by scope.">
          <a:extLst>
            <a:ext uri="{FF2B5EF4-FFF2-40B4-BE49-F238E27FC236}">
              <a16:creationId xmlns:a16="http://schemas.microsoft.com/office/drawing/2014/main" id="{E0042E0D-0D87-4542-8A36-E562B67D1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273194</xdr:colOff>
      <xdr:row>1</xdr:row>
      <xdr:rowOff>119638</xdr:rowOff>
    </xdr:from>
    <xdr:to>
      <xdr:col>18</xdr:col>
      <xdr:colOff>460145</xdr:colOff>
      <xdr:row>18</xdr:row>
      <xdr:rowOff>46015</xdr:rowOff>
    </xdr:to>
    <xdr:graphicFrame macro="">
      <xdr:nvGraphicFramePr>
        <xdr:cNvPr id="12" name="Chart 11" descr="A chart showing the overall percentage of actions marked as 'not started', 'action rejected', 'on track', 'overdue', 'completed' or blank.">
          <a:extLst>
            <a:ext uri="{FF2B5EF4-FFF2-40B4-BE49-F238E27FC236}">
              <a16:creationId xmlns:a16="http://schemas.microsoft.com/office/drawing/2014/main" id="{2BCC975C-FD6F-489D-A186-C122A6D49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294408</xdr:colOff>
      <xdr:row>1</xdr:row>
      <xdr:rowOff>119638</xdr:rowOff>
    </xdr:from>
    <xdr:to>
      <xdr:col>9</xdr:col>
      <xdr:colOff>184057</xdr:colOff>
      <xdr:row>18</xdr:row>
      <xdr:rowOff>36812</xdr:rowOff>
    </xdr:to>
    <xdr:graphicFrame macro="">
      <xdr:nvGraphicFramePr>
        <xdr:cNvPr id="11" name="Chart 10"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F081B6EC-6DD9-46E1-8DE7-BBDF1C4A8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322117</xdr:colOff>
      <xdr:row>18</xdr:row>
      <xdr:rowOff>60614</xdr:rowOff>
    </xdr:from>
    <xdr:to>
      <xdr:col>9</xdr:col>
      <xdr:colOff>156448</xdr:colOff>
      <xdr:row>35</xdr:row>
      <xdr:rowOff>138043</xdr:rowOff>
    </xdr:to>
    <xdr:graphicFrame macro="">
      <xdr:nvGraphicFramePr>
        <xdr:cNvPr id="3" name="Chart 2"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527B560-A9A3-45AC-9649-95D821FF9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230072</xdr:colOff>
      <xdr:row>18</xdr:row>
      <xdr:rowOff>165653</xdr:rowOff>
    </xdr:from>
    <xdr:to>
      <xdr:col>18</xdr:col>
      <xdr:colOff>515363</xdr:colOff>
      <xdr:row>35</xdr:row>
      <xdr:rowOff>138043</xdr:rowOff>
    </xdr:to>
    <xdr:graphicFrame macro="">
      <xdr:nvGraphicFramePr>
        <xdr:cNvPr id="4" name="Chart 3"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A836131E-F61F-4BAE-B9EC-7F17BD3B3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247217</xdr:colOff>
      <xdr:row>18</xdr:row>
      <xdr:rowOff>86590</xdr:rowOff>
    </xdr:from>
    <xdr:to>
      <xdr:col>28</xdr:col>
      <xdr:colOff>143307</xdr:colOff>
      <xdr:row>18</xdr:row>
      <xdr:rowOff>160625</xdr:rowOff>
    </xdr:to>
    <xdr:sp macro="" textlink="">
      <xdr:nvSpPr>
        <xdr:cNvPr id="5" name="Rectangle 4">
          <a:extLst>
            <a:ext uri="{FF2B5EF4-FFF2-40B4-BE49-F238E27FC236}">
              <a16:creationId xmlns:a16="http://schemas.microsoft.com/office/drawing/2014/main" id="{F7A78854-B978-4E85-9660-6E23CC12D3BB}"/>
            </a:ext>
            <a:ext uri="{C183D7F6-B498-43B3-948B-1728B52AA6E4}">
              <adec:decorative xmlns:adec="http://schemas.microsoft.com/office/drawing/2017/decorative" val="1"/>
            </a:ext>
          </a:extLst>
        </xdr:cNvPr>
        <xdr:cNvSpPr/>
      </xdr:nvSpPr>
      <xdr:spPr>
        <a:xfrm>
          <a:off x="247217" y="3359726"/>
          <a:ext cx="18080181" cy="74035"/>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467590</xdr:colOff>
      <xdr:row>1</xdr:row>
      <xdr:rowOff>77935</xdr:rowOff>
    </xdr:from>
    <xdr:to>
      <xdr:col>18</xdr:col>
      <xdr:colOff>554181</xdr:colOff>
      <xdr:row>36</xdr:row>
      <xdr:rowOff>48057</xdr:rowOff>
    </xdr:to>
    <xdr:sp macro="" textlink="">
      <xdr:nvSpPr>
        <xdr:cNvPr id="6" name="Rectangle 5">
          <a:extLst>
            <a:ext uri="{FF2B5EF4-FFF2-40B4-BE49-F238E27FC236}">
              <a16:creationId xmlns:a16="http://schemas.microsoft.com/office/drawing/2014/main" id="{2D7872DF-FD5A-4F12-B00E-EAC6B735FE1F}"/>
            </a:ext>
            <a:ext uri="{C183D7F6-B498-43B3-948B-1728B52AA6E4}">
              <adec:decorative xmlns:adec="http://schemas.microsoft.com/office/drawing/2017/decorative" val="1"/>
            </a:ext>
          </a:extLst>
        </xdr:cNvPr>
        <xdr:cNvSpPr/>
      </xdr:nvSpPr>
      <xdr:spPr>
        <a:xfrm rot="5400000">
          <a:off x="9033382" y="3383757"/>
          <a:ext cx="6334554" cy="86591"/>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181841</xdr:colOff>
      <xdr:row>1</xdr:row>
      <xdr:rowOff>56716</xdr:rowOff>
    </xdr:from>
    <xdr:to>
      <xdr:col>9</xdr:col>
      <xdr:colOff>264535</xdr:colOff>
      <xdr:row>36</xdr:row>
      <xdr:rowOff>56720</xdr:rowOff>
    </xdr:to>
    <xdr:sp macro="" textlink="">
      <xdr:nvSpPr>
        <xdr:cNvPr id="7" name="Rectangle 6">
          <a:extLst>
            <a:ext uri="{FF2B5EF4-FFF2-40B4-BE49-F238E27FC236}">
              <a16:creationId xmlns:a16="http://schemas.microsoft.com/office/drawing/2014/main" id="{0A400DCF-E2E1-463D-BFCB-5ECAB3E2B6AF}"/>
            </a:ext>
            <a:ext uri="{C183D7F6-B498-43B3-948B-1728B52AA6E4}">
              <adec:decorative xmlns:adec="http://schemas.microsoft.com/office/drawing/2017/decorative" val="1"/>
            </a:ext>
          </a:extLst>
        </xdr:cNvPr>
        <xdr:cNvSpPr/>
      </xdr:nvSpPr>
      <xdr:spPr>
        <a:xfrm rot="5400000">
          <a:off x="2885856" y="3379428"/>
          <a:ext cx="6364436" cy="82694"/>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255876</xdr:colOff>
      <xdr:row>35</xdr:row>
      <xdr:rowOff>155862</xdr:rowOff>
    </xdr:from>
    <xdr:to>
      <xdr:col>28</xdr:col>
      <xdr:colOff>169718</xdr:colOff>
      <xdr:row>36</xdr:row>
      <xdr:rowOff>74034</xdr:rowOff>
    </xdr:to>
    <xdr:sp macro="" textlink="">
      <xdr:nvSpPr>
        <xdr:cNvPr id="16" name="Rectangle 15">
          <a:extLst>
            <a:ext uri="{FF2B5EF4-FFF2-40B4-BE49-F238E27FC236}">
              <a16:creationId xmlns:a16="http://schemas.microsoft.com/office/drawing/2014/main" id="{94185035-2BB1-47A1-B71B-06344607B967}"/>
            </a:ext>
            <a:ext uri="{C183D7F6-B498-43B3-948B-1728B52AA6E4}">
              <adec:decorative xmlns:adec="http://schemas.microsoft.com/office/drawing/2017/decorative" val="1"/>
            </a:ext>
          </a:extLst>
        </xdr:cNvPr>
        <xdr:cNvSpPr/>
      </xdr:nvSpPr>
      <xdr:spPr>
        <a:xfrm>
          <a:off x="255876" y="6520294"/>
          <a:ext cx="18097933" cy="100013"/>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190067</xdr:colOff>
      <xdr:row>1</xdr:row>
      <xdr:rowOff>10392</xdr:rowOff>
    </xdr:from>
    <xdr:to>
      <xdr:col>28</xdr:col>
      <xdr:colOff>151966</xdr:colOff>
      <xdr:row>1</xdr:row>
      <xdr:rowOff>86592</xdr:rowOff>
    </xdr:to>
    <xdr:sp macro="" textlink="">
      <xdr:nvSpPr>
        <xdr:cNvPr id="18" name="Rectangle 17">
          <a:extLst>
            <a:ext uri="{FF2B5EF4-FFF2-40B4-BE49-F238E27FC236}">
              <a16:creationId xmlns:a16="http://schemas.microsoft.com/office/drawing/2014/main" id="{B88BEF97-33A9-4FF3-9635-EB1273BA40FF}"/>
            </a:ext>
            <a:ext uri="{C183D7F6-B498-43B3-948B-1728B52AA6E4}">
              <adec:decorative xmlns:adec="http://schemas.microsoft.com/office/drawing/2017/decorative" val="1"/>
            </a:ext>
          </a:extLst>
        </xdr:cNvPr>
        <xdr:cNvSpPr/>
      </xdr:nvSpPr>
      <xdr:spPr>
        <a:xfrm>
          <a:off x="190067" y="188098"/>
          <a:ext cx="18073615" cy="76200"/>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160624</xdr:colOff>
      <xdr:row>1</xdr:row>
      <xdr:rowOff>30740</xdr:rowOff>
    </xdr:from>
    <xdr:to>
      <xdr:col>0</xdr:col>
      <xdr:colOff>268432</xdr:colOff>
      <xdr:row>36</xdr:row>
      <xdr:rowOff>86592</xdr:rowOff>
    </xdr:to>
    <xdr:sp macro="" textlink="">
      <xdr:nvSpPr>
        <xdr:cNvPr id="17" name="Rectangle 16">
          <a:extLst>
            <a:ext uri="{FF2B5EF4-FFF2-40B4-BE49-F238E27FC236}">
              <a16:creationId xmlns:a16="http://schemas.microsoft.com/office/drawing/2014/main" id="{0CF99E40-C617-4884-AB7C-037A738430C0}"/>
            </a:ext>
            <a:ext uri="{C183D7F6-B498-43B3-948B-1728B52AA6E4}">
              <adec:decorative xmlns:adec="http://schemas.microsoft.com/office/drawing/2017/decorative" val="1"/>
            </a:ext>
          </a:extLst>
        </xdr:cNvPr>
        <xdr:cNvSpPr/>
      </xdr:nvSpPr>
      <xdr:spPr>
        <a:xfrm rot="5400000">
          <a:off x="-2995614" y="3368819"/>
          <a:ext cx="6420284" cy="107808"/>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77931</xdr:colOff>
      <xdr:row>1</xdr:row>
      <xdr:rowOff>8660</xdr:rowOff>
    </xdr:from>
    <xdr:to>
      <xdr:col>28</xdr:col>
      <xdr:colOff>181838</xdr:colOff>
      <xdr:row>36</xdr:row>
      <xdr:rowOff>17751</xdr:rowOff>
    </xdr:to>
    <xdr:sp macro="" textlink="">
      <xdr:nvSpPr>
        <xdr:cNvPr id="13" name="Rectangle 12">
          <a:extLst>
            <a:ext uri="{FF2B5EF4-FFF2-40B4-BE49-F238E27FC236}">
              <a16:creationId xmlns:a16="http://schemas.microsoft.com/office/drawing/2014/main" id="{42698A59-44DD-4BDB-9B0C-98564EB90D29}"/>
            </a:ext>
            <a:ext uri="{C183D7F6-B498-43B3-948B-1728B52AA6E4}">
              <adec:decorative xmlns:adec="http://schemas.microsoft.com/office/drawing/2017/decorative" val="1"/>
            </a:ext>
          </a:extLst>
        </xdr:cNvPr>
        <xdr:cNvSpPr/>
      </xdr:nvSpPr>
      <xdr:spPr>
        <a:xfrm rot="5400000">
          <a:off x="15127214" y="3325309"/>
          <a:ext cx="6373523" cy="103907"/>
        </a:xfrm>
        <a:prstGeom prst="rect">
          <a:avLst/>
        </a:prstGeom>
        <a:solidFill>
          <a:srgbClr val="26BCD7"/>
        </a:solidFill>
        <a:ln>
          <a:noFill/>
        </a:ln>
        <a:effectLst/>
        <a:scene3d>
          <a:camera prst="orthographicFront">
            <a:rot lat="0" lon="0" rev="0"/>
          </a:camera>
          <a:lightRig rig="glow" dir="t">
            <a:rot lat="0" lon="0" rev="14100000"/>
          </a:lightRig>
        </a:scene3d>
        <a:sp3d prstMaterial="softEdge">
          <a:bevelT w="1270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409575</xdr:colOff>
      <xdr:row>0</xdr:row>
      <xdr:rowOff>0</xdr:rowOff>
    </xdr:from>
    <xdr:to>
      <xdr:col>23</xdr:col>
      <xdr:colOff>523875</xdr:colOff>
      <xdr:row>13</xdr:row>
      <xdr:rowOff>66676</xdr:rowOff>
    </xdr:to>
    <xdr:graphicFrame macro="">
      <xdr:nvGraphicFramePr>
        <xdr:cNvPr id="2" name="Chart 1" descr="A bar chart showing the number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609EB9C0-AC34-40F5-8B06-4B34C6FB8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342900</xdr:colOff>
      <xdr:row>13</xdr:row>
      <xdr:rowOff>152400</xdr:rowOff>
    </xdr:from>
    <xdr:to>
      <xdr:col>23</xdr:col>
      <xdr:colOff>466725</xdr:colOff>
      <xdr:row>31</xdr:row>
      <xdr:rowOff>38100</xdr:rowOff>
    </xdr:to>
    <xdr:graphicFrame macro="">
      <xdr:nvGraphicFramePr>
        <xdr:cNvPr id="3" name="Chart 2" descr="A bar chart showing the percentage of actions marked as 'fully meeting our expectation', partially meeting our expectation', 'not meeting our expectation', 'not applicable' or blank. The chart is broken down by scope.">
          <a:extLst>
            <a:ext uri="{FF2B5EF4-FFF2-40B4-BE49-F238E27FC236}">
              <a16:creationId xmlns:a16="http://schemas.microsoft.com/office/drawing/2014/main" id="{98B304E5-D258-49A0-896D-40DF5BFBB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157480</xdr:colOff>
      <xdr:row>0</xdr:row>
      <xdr:rowOff>0</xdr:rowOff>
    </xdr:from>
    <xdr:to>
      <xdr:col>33</xdr:col>
      <xdr:colOff>481330</xdr:colOff>
      <xdr:row>12</xdr:row>
      <xdr:rowOff>97791</xdr:rowOff>
    </xdr:to>
    <xdr:graphicFrame macro="">
      <xdr:nvGraphicFramePr>
        <xdr:cNvPr id="4" name="Chart 3" descr="A pie chart showing the overall percentage of actions marked as 'fully meeting our expectation', 'partially meeting our expectation', 'not meeting our expectation', 'not applicable', or blank.">
          <a:extLst>
            <a:ext uri="{FF2B5EF4-FFF2-40B4-BE49-F238E27FC236}">
              <a16:creationId xmlns:a16="http://schemas.microsoft.com/office/drawing/2014/main" id="{E43785B8-0B46-436B-9C2D-2A42BA63B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730885</xdr:colOff>
      <xdr:row>32</xdr:row>
      <xdr:rowOff>3811</xdr:rowOff>
    </xdr:from>
    <xdr:to>
      <xdr:col>14</xdr:col>
      <xdr:colOff>170180</xdr:colOff>
      <xdr:row>47</xdr:row>
      <xdr:rowOff>51436</xdr:rowOff>
    </xdr:to>
    <xdr:graphicFrame macro="">
      <xdr:nvGraphicFramePr>
        <xdr:cNvPr id="7" name="Chart 6" descr="A chart showing the overall percentage of actions marked as 'not started', 'action rejected', 'on track', 'overdue', 'completed' or blank.">
          <a:extLst>
            <a:ext uri="{FF2B5EF4-FFF2-40B4-BE49-F238E27FC236}">
              <a16:creationId xmlns:a16="http://schemas.microsoft.com/office/drawing/2014/main" id="{0C24A587-9FCC-4C00-B05D-605E6114F7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71755</xdr:colOff>
      <xdr:row>13</xdr:row>
      <xdr:rowOff>142240</xdr:rowOff>
    </xdr:from>
    <xdr:to>
      <xdr:col>34</xdr:col>
      <xdr:colOff>309880</xdr:colOff>
      <xdr:row>31</xdr:row>
      <xdr:rowOff>113664</xdr:rowOff>
    </xdr:to>
    <xdr:graphicFrame macro="">
      <xdr:nvGraphicFramePr>
        <xdr:cNvPr id="8" name="Chart 7" descr="A bar chart which shows the number of actions marked as 'not started', 'action rejected', 'on track', 'overdue', 'completed' or blank. The chart is broken down by scope.">
          <a:extLst>
            <a:ext uri="{FF2B5EF4-FFF2-40B4-BE49-F238E27FC236}">
              <a16:creationId xmlns:a16="http://schemas.microsoft.com/office/drawing/2014/main" id="{3250D7D5-8D3A-45A7-B342-DAA5E8AD9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31</xdr:row>
      <xdr:rowOff>146050</xdr:rowOff>
    </xdr:from>
    <xdr:to>
      <xdr:col>7</xdr:col>
      <xdr:colOff>304800</xdr:colOff>
      <xdr:row>51</xdr:row>
      <xdr:rowOff>95249</xdr:rowOff>
    </xdr:to>
    <xdr:graphicFrame macro="">
      <xdr:nvGraphicFramePr>
        <xdr:cNvPr id="9" name="Chart 8" descr="A bar chart showing the percentage of actions marked as 'not started', 'action rejected', 'on track', 'overdue', 'completed', and blank. The chart is broken down by scope.">
          <a:extLst>
            <a:ext uri="{FF2B5EF4-FFF2-40B4-BE49-F238E27FC236}">
              <a16:creationId xmlns:a16="http://schemas.microsoft.com/office/drawing/2014/main" id="{BEEDB771-927C-4E4D-B961-0821C0DAD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EB9B-B34E-4E78-BFC4-05356B49BC0D}">
  <sheetPr codeName="Sheet1">
    <tabColor rgb="FFC41230"/>
  </sheetPr>
  <dimension ref="B1:R43"/>
  <sheetViews>
    <sheetView showGridLines="0" tabSelected="1" zoomScale="83" zoomScaleNormal="83" workbookViewId="0">
      <selection activeCell="L2" sqref="L2"/>
    </sheetView>
  </sheetViews>
  <sheetFormatPr defaultRowHeight="14.5" x14ac:dyDescent="0.35"/>
  <cols>
    <col min="1" max="1" width="4.81640625" customWidth="1"/>
    <col min="5" max="5" width="10.6328125" customWidth="1"/>
    <col min="16" max="16" width="52.1796875" customWidth="1"/>
  </cols>
  <sheetData>
    <row r="1" spans="2:16" ht="18" customHeight="1" x14ac:dyDescent="0.35">
      <c r="E1" s="1"/>
    </row>
    <row r="5" spans="2:16" ht="22.5" x14ac:dyDescent="0.45">
      <c r="B5" s="198" t="s">
        <v>116</v>
      </c>
      <c r="C5" s="198"/>
      <c r="D5" s="198"/>
      <c r="E5" s="198"/>
      <c r="F5" s="198"/>
      <c r="G5" s="198"/>
      <c r="H5" s="198"/>
      <c r="I5" s="198"/>
      <c r="J5" s="198"/>
      <c r="K5" s="198"/>
      <c r="L5" s="198"/>
      <c r="M5" s="198"/>
      <c r="N5" s="198"/>
      <c r="O5" s="198"/>
      <c r="P5" s="198"/>
    </row>
    <row r="6" spans="2:16" ht="14.25" customHeight="1" x14ac:dyDescent="0.35">
      <c r="B6" s="196" t="s">
        <v>344</v>
      </c>
      <c r="C6" s="197"/>
      <c r="D6" s="197"/>
      <c r="E6" s="197"/>
      <c r="F6" s="197"/>
      <c r="G6" s="197"/>
      <c r="H6" s="197"/>
      <c r="I6" s="197"/>
      <c r="J6" s="197"/>
      <c r="K6" s="197"/>
      <c r="L6" s="197"/>
      <c r="M6" s="197"/>
      <c r="N6" s="197"/>
      <c r="O6" s="197"/>
      <c r="P6" s="197"/>
    </row>
    <row r="7" spans="2:16" x14ac:dyDescent="0.35">
      <c r="B7" s="197"/>
      <c r="C7" s="197"/>
      <c r="D7" s="197"/>
      <c r="E7" s="197"/>
      <c r="F7" s="197"/>
      <c r="G7" s="197"/>
      <c r="H7" s="197"/>
      <c r="I7" s="197"/>
      <c r="J7" s="197"/>
      <c r="K7" s="197"/>
      <c r="L7" s="197"/>
      <c r="M7" s="197"/>
      <c r="N7" s="197"/>
      <c r="O7" s="197"/>
      <c r="P7" s="197"/>
    </row>
    <row r="8" spans="2:16" x14ac:dyDescent="0.35">
      <c r="B8" s="197"/>
      <c r="C8" s="197"/>
      <c r="D8" s="197"/>
      <c r="E8" s="197"/>
      <c r="F8" s="197"/>
      <c r="G8" s="197"/>
      <c r="H8" s="197"/>
      <c r="I8" s="197"/>
      <c r="J8" s="197"/>
      <c r="K8" s="197"/>
      <c r="L8" s="197"/>
      <c r="M8" s="197"/>
      <c r="N8" s="197"/>
      <c r="O8" s="197"/>
      <c r="P8" s="197"/>
    </row>
    <row r="9" spans="2:16" x14ac:dyDescent="0.35">
      <c r="B9" s="197"/>
      <c r="C9" s="197"/>
      <c r="D9" s="197"/>
      <c r="E9" s="197"/>
      <c r="F9" s="197"/>
      <c r="G9" s="197"/>
      <c r="H9" s="197"/>
      <c r="I9" s="197"/>
      <c r="J9" s="197"/>
      <c r="K9" s="197"/>
      <c r="L9" s="197"/>
      <c r="M9" s="197"/>
      <c r="N9" s="197"/>
      <c r="O9" s="197"/>
      <c r="P9" s="197"/>
    </row>
    <row r="10" spans="2:16" x14ac:dyDescent="0.35">
      <c r="B10" s="197"/>
      <c r="C10" s="197"/>
      <c r="D10" s="197"/>
      <c r="E10" s="197"/>
      <c r="F10" s="197"/>
      <c r="G10" s="197"/>
      <c r="H10" s="197"/>
      <c r="I10" s="197"/>
      <c r="J10" s="197"/>
      <c r="K10" s="197"/>
      <c r="L10" s="197"/>
      <c r="M10" s="197"/>
      <c r="N10" s="197"/>
      <c r="O10" s="197"/>
      <c r="P10" s="197"/>
    </row>
    <row r="11" spans="2:16" x14ac:dyDescent="0.35">
      <c r="B11" s="197"/>
      <c r="C11" s="197"/>
      <c r="D11" s="197"/>
      <c r="E11" s="197"/>
      <c r="F11" s="197"/>
      <c r="G11" s="197"/>
      <c r="H11" s="197"/>
      <c r="I11" s="197"/>
      <c r="J11" s="197"/>
      <c r="K11" s="197"/>
      <c r="L11" s="197"/>
      <c r="M11" s="197"/>
      <c r="N11" s="197"/>
      <c r="O11" s="197"/>
      <c r="P11" s="197"/>
    </row>
    <row r="12" spans="2:16" x14ac:dyDescent="0.35">
      <c r="B12" s="197"/>
      <c r="C12" s="197"/>
      <c r="D12" s="197"/>
      <c r="E12" s="197"/>
      <c r="F12" s="197"/>
      <c r="G12" s="197"/>
      <c r="H12" s="197"/>
      <c r="I12" s="197"/>
      <c r="J12" s="197"/>
      <c r="K12" s="197"/>
      <c r="L12" s="197"/>
      <c r="M12" s="197"/>
      <c r="N12" s="197"/>
      <c r="O12" s="197"/>
      <c r="P12" s="197"/>
    </row>
    <row r="13" spans="2:16" x14ac:dyDescent="0.35">
      <c r="B13" s="197"/>
      <c r="C13" s="197"/>
      <c r="D13" s="197"/>
      <c r="E13" s="197"/>
      <c r="F13" s="197"/>
      <c r="G13" s="197"/>
      <c r="H13" s="197"/>
      <c r="I13" s="197"/>
      <c r="J13" s="197"/>
      <c r="K13" s="197"/>
      <c r="L13" s="197"/>
      <c r="M13" s="197"/>
      <c r="N13" s="197"/>
      <c r="O13" s="197"/>
      <c r="P13" s="197"/>
    </row>
    <row r="14" spans="2:16" x14ac:dyDescent="0.35">
      <c r="B14" s="197"/>
      <c r="C14" s="197"/>
      <c r="D14" s="197"/>
      <c r="E14" s="197"/>
      <c r="F14" s="197"/>
      <c r="G14" s="197"/>
      <c r="H14" s="197"/>
      <c r="I14" s="197"/>
      <c r="J14" s="197"/>
      <c r="K14" s="197"/>
      <c r="L14" s="197"/>
      <c r="M14" s="197"/>
      <c r="N14" s="197"/>
      <c r="O14" s="197"/>
      <c r="P14" s="197"/>
    </row>
    <row r="15" spans="2:16" x14ac:dyDescent="0.35">
      <c r="B15" s="197"/>
      <c r="C15" s="197"/>
      <c r="D15" s="197"/>
      <c r="E15" s="197"/>
      <c r="F15" s="197"/>
      <c r="G15" s="197"/>
      <c r="H15" s="197"/>
      <c r="I15" s="197"/>
      <c r="J15" s="197"/>
      <c r="K15" s="197"/>
      <c r="L15" s="197"/>
      <c r="M15" s="197"/>
      <c r="N15" s="197"/>
      <c r="O15" s="197"/>
      <c r="P15" s="197"/>
    </row>
    <row r="16" spans="2:16" x14ac:dyDescent="0.35">
      <c r="B16" s="197"/>
      <c r="C16" s="197"/>
      <c r="D16" s="197"/>
      <c r="E16" s="197"/>
      <c r="F16" s="197"/>
      <c r="G16" s="197"/>
      <c r="H16" s="197"/>
      <c r="I16" s="197"/>
      <c r="J16" s="197"/>
      <c r="K16" s="197"/>
      <c r="L16" s="197"/>
      <c r="M16" s="197"/>
      <c r="N16" s="197"/>
      <c r="O16" s="197"/>
      <c r="P16" s="197"/>
    </row>
    <row r="17" spans="2:16" x14ac:dyDescent="0.35">
      <c r="B17" s="197"/>
      <c r="C17" s="197"/>
      <c r="D17" s="197"/>
      <c r="E17" s="197"/>
      <c r="F17" s="197"/>
      <c r="G17" s="197"/>
      <c r="H17" s="197"/>
      <c r="I17" s="197"/>
      <c r="J17" s="197"/>
      <c r="K17" s="197"/>
      <c r="L17" s="197"/>
      <c r="M17" s="197"/>
      <c r="N17" s="197"/>
      <c r="O17" s="197"/>
      <c r="P17" s="197"/>
    </row>
    <row r="18" spans="2:16" x14ac:dyDescent="0.35">
      <c r="B18" s="197"/>
      <c r="C18" s="197"/>
      <c r="D18" s="197"/>
      <c r="E18" s="197"/>
      <c r="F18" s="197"/>
      <c r="G18" s="197"/>
      <c r="H18" s="197"/>
      <c r="I18" s="197"/>
      <c r="J18" s="197"/>
      <c r="K18" s="197"/>
      <c r="L18" s="197"/>
      <c r="M18" s="197"/>
      <c r="N18" s="197"/>
      <c r="O18" s="197"/>
      <c r="P18" s="197"/>
    </row>
    <row r="19" spans="2:16" x14ac:dyDescent="0.35">
      <c r="B19" s="197"/>
      <c r="C19" s="197"/>
      <c r="D19" s="197"/>
      <c r="E19" s="197"/>
      <c r="F19" s="197"/>
      <c r="G19" s="197"/>
      <c r="H19" s="197"/>
      <c r="I19" s="197"/>
      <c r="J19" s="197"/>
      <c r="K19" s="197"/>
      <c r="L19" s="197"/>
      <c r="M19" s="197"/>
      <c r="N19" s="197"/>
      <c r="O19" s="197"/>
      <c r="P19" s="197"/>
    </row>
    <row r="20" spans="2:16" x14ac:dyDescent="0.35">
      <c r="B20" s="197"/>
      <c r="C20" s="197"/>
      <c r="D20" s="197"/>
      <c r="E20" s="197"/>
      <c r="F20" s="197"/>
      <c r="G20" s="197"/>
      <c r="H20" s="197"/>
      <c r="I20" s="197"/>
      <c r="J20" s="197"/>
      <c r="K20" s="197"/>
      <c r="L20" s="197"/>
      <c r="M20" s="197"/>
      <c r="N20" s="197"/>
      <c r="O20" s="197"/>
      <c r="P20" s="197"/>
    </row>
    <row r="21" spans="2:16" x14ac:dyDescent="0.35">
      <c r="B21" s="197"/>
      <c r="C21" s="197"/>
      <c r="D21" s="197"/>
      <c r="E21" s="197"/>
      <c r="F21" s="197"/>
      <c r="G21" s="197"/>
      <c r="H21" s="197"/>
      <c r="I21" s="197"/>
      <c r="J21" s="197"/>
      <c r="K21" s="197"/>
      <c r="L21" s="197"/>
      <c r="M21" s="197"/>
      <c r="N21" s="197"/>
      <c r="O21" s="197"/>
      <c r="P21" s="197"/>
    </row>
    <row r="22" spans="2:16" x14ac:dyDescent="0.35">
      <c r="B22" s="197"/>
      <c r="C22" s="197"/>
      <c r="D22" s="197"/>
      <c r="E22" s="197"/>
      <c r="F22" s="197"/>
      <c r="G22" s="197"/>
      <c r="H22" s="197"/>
      <c r="I22" s="197"/>
      <c r="J22" s="197"/>
      <c r="K22" s="197"/>
      <c r="L22" s="197"/>
      <c r="M22" s="197"/>
      <c r="N22" s="197"/>
      <c r="O22" s="197"/>
      <c r="P22" s="197"/>
    </row>
    <row r="23" spans="2:16" x14ac:dyDescent="0.35">
      <c r="B23" s="197"/>
      <c r="C23" s="197"/>
      <c r="D23" s="197"/>
      <c r="E23" s="197"/>
      <c r="F23" s="197"/>
      <c r="G23" s="197"/>
      <c r="H23" s="197"/>
      <c r="I23" s="197"/>
      <c r="J23" s="197"/>
      <c r="K23" s="197"/>
      <c r="L23" s="197"/>
      <c r="M23" s="197"/>
      <c r="N23" s="197"/>
      <c r="O23" s="197"/>
      <c r="P23" s="197"/>
    </row>
    <row r="24" spans="2:16" x14ac:dyDescent="0.35">
      <c r="B24" s="197"/>
      <c r="C24" s="197"/>
      <c r="D24" s="197"/>
      <c r="E24" s="197"/>
      <c r="F24" s="197"/>
      <c r="G24" s="197"/>
      <c r="H24" s="197"/>
      <c r="I24" s="197"/>
      <c r="J24" s="197"/>
      <c r="K24" s="197"/>
      <c r="L24" s="197"/>
      <c r="M24" s="197"/>
      <c r="N24" s="197"/>
      <c r="O24" s="197"/>
      <c r="P24" s="197"/>
    </row>
    <row r="25" spans="2:16" x14ac:dyDescent="0.35">
      <c r="B25" s="197"/>
      <c r="C25" s="197"/>
      <c r="D25" s="197"/>
      <c r="E25" s="197"/>
      <c r="F25" s="197"/>
      <c r="G25" s="197"/>
      <c r="H25" s="197"/>
      <c r="I25" s="197"/>
      <c r="J25" s="197"/>
      <c r="K25" s="197"/>
      <c r="L25" s="197"/>
      <c r="M25" s="197"/>
      <c r="N25" s="197"/>
      <c r="O25" s="197"/>
      <c r="P25" s="197"/>
    </row>
    <row r="26" spans="2:16" x14ac:dyDescent="0.35">
      <c r="B26" s="197"/>
      <c r="C26" s="197"/>
      <c r="D26" s="197"/>
      <c r="E26" s="197"/>
      <c r="F26" s="197"/>
      <c r="G26" s="197"/>
      <c r="H26" s="197"/>
      <c r="I26" s="197"/>
      <c r="J26" s="197"/>
      <c r="K26" s="197"/>
      <c r="L26" s="197"/>
      <c r="M26" s="197"/>
      <c r="N26" s="197"/>
      <c r="O26" s="197"/>
      <c r="P26" s="197"/>
    </row>
    <row r="27" spans="2:16" x14ac:dyDescent="0.35">
      <c r="B27" s="197"/>
      <c r="C27" s="197"/>
      <c r="D27" s="197"/>
      <c r="E27" s="197"/>
      <c r="F27" s="197"/>
      <c r="G27" s="197"/>
      <c r="H27" s="197"/>
      <c r="I27" s="197"/>
      <c r="J27" s="197"/>
      <c r="K27" s="197"/>
      <c r="L27" s="197"/>
      <c r="M27" s="197"/>
      <c r="N27" s="197"/>
      <c r="O27" s="197"/>
      <c r="P27" s="197"/>
    </row>
    <row r="28" spans="2:16" x14ac:dyDescent="0.35">
      <c r="B28" s="197"/>
      <c r="C28" s="197"/>
      <c r="D28" s="197"/>
      <c r="E28" s="197"/>
      <c r="F28" s="197"/>
      <c r="G28" s="197"/>
      <c r="H28" s="197"/>
      <c r="I28" s="197"/>
      <c r="J28" s="197"/>
      <c r="K28" s="197"/>
      <c r="L28" s="197"/>
      <c r="M28" s="197"/>
      <c r="N28" s="197"/>
      <c r="O28" s="197"/>
      <c r="P28" s="197"/>
    </row>
    <row r="29" spans="2:16" x14ac:dyDescent="0.35">
      <c r="B29" s="197"/>
      <c r="C29" s="197"/>
      <c r="D29" s="197"/>
      <c r="E29" s="197"/>
      <c r="F29" s="197"/>
      <c r="G29" s="197"/>
      <c r="H29" s="197"/>
      <c r="I29" s="197"/>
      <c r="J29" s="197"/>
      <c r="K29" s="197"/>
      <c r="L29" s="197"/>
      <c r="M29" s="197"/>
      <c r="N29" s="197"/>
      <c r="O29" s="197"/>
      <c r="P29" s="197"/>
    </row>
    <row r="30" spans="2:16" x14ac:dyDescent="0.35">
      <c r="B30" s="197"/>
      <c r="C30" s="197"/>
      <c r="D30" s="197"/>
      <c r="E30" s="197"/>
      <c r="F30" s="197"/>
      <c r="G30" s="197"/>
      <c r="H30" s="197"/>
      <c r="I30" s="197"/>
      <c r="J30" s="197"/>
      <c r="K30" s="197"/>
      <c r="L30" s="197"/>
      <c r="M30" s="197"/>
      <c r="N30" s="197"/>
      <c r="O30" s="197"/>
      <c r="P30" s="197"/>
    </row>
    <row r="31" spans="2:16" x14ac:dyDescent="0.35">
      <c r="B31" s="197"/>
      <c r="C31" s="197"/>
      <c r="D31" s="197"/>
      <c r="E31" s="197"/>
      <c r="F31" s="197"/>
      <c r="G31" s="197"/>
      <c r="H31" s="197"/>
      <c r="I31" s="197"/>
      <c r="J31" s="197"/>
      <c r="K31" s="197"/>
      <c r="L31" s="197"/>
      <c r="M31" s="197"/>
      <c r="N31" s="197"/>
      <c r="O31" s="197"/>
      <c r="P31" s="197"/>
    </row>
    <row r="32" spans="2:16" x14ac:dyDescent="0.35">
      <c r="B32" s="197"/>
      <c r="C32" s="197"/>
      <c r="D32" s="197"/>
      <c r="E32" s="197"/>
      <c r="F32" s="197"/>
      <c r="G32" s="197"/>
      <c r="H32" s="197"/>
      <c r="I32" s="197"/>
      <c r="J32" s="197"/>
      <c r="K32" s="197"/>
      <c r="L32" s="197"/>
      <c r="M32" s="197"/>
      <c r="N32" s="197"/>
      <c r="O32" s="197"/>
      <c r="P32" s="197"/>
    </row>
    <row r="33" spans="2:18" x14ac:dyDescent="0.35">
      <c r="B33" s="197"/>
      <c r="C33" s="197"/>
      <c r="D33" s="197"/>
      <c r="E33" s="197"/>
      <c r="F33" s="197"/>
      <c r="G33" s="197"/>
      <c r="H33" s="197"/>
      <c r="I33" s="197"/>
      <c r="J33" s="197"/>
      <c r="K33" s="197"/>
      <c r="L33" s="197"/>
      <c r="M33" s="197"/>
      <c r="N33" s="197"/>
      <c r="O33" s="197"/>
      <c r="P33" s="197"/>
    </row>
    <row r="34" spans="2:18" x14ac:dyDescent="0.35">
      <c r="B34" s="197"/>
      <c r="C34" s="197"/>
      <c r="D34" s="197"/>
      <c r="E34" s="197"/>
      <c r="F34" s="197"/>
      <c r="G34" s="197"/>
      <c r="H34" s="197"/>
      <c r="I34" s="197"/>
      <c r="J34" s="197"/>
      <c r="K34" s="197"/>
      <c r="L34" s="197"/>
      <c r="M34" s="197"/>
      <c r="N34" s="197"/>
      <c r="O34" s="197"/>
      <c r="P34" s="197"/>
    </row>
    <row r="35" spans="2:18" ht="4.5" customHeight="1" x14ac:dyDescent="0.35">
      <c r="B35" s="197"/>
      <c r="C35" s="197"/>
      <c r="D35" s="197"/>
      <c r="E35" s="197"/>
      <c r="F35" s="197"/>
      <c r="G35" s="197"/>
      <c r="H35" s="197"/>
      <c r="I35" s="197"/>
      <c r="J35" s="197"/>
      <c r="K35" s="197"/>
      <c r="L35" s="197"/>
      <c r="M35" s="197"/>
      <c r="N35" s="197"/>
      <c r="O35" s="197"/>
      <c r="P35" s="197"/>
    </row>
    <row r="36" spans="2:18" ht="15.5" x14ac:dyDescent="0.35">
      <c r="B36" s="197"/>
      <c r="C36" s="197"/>
      <c r="D36" s="197"/>
      <c r="E36" s="197"/>
      <c r="F36" s="197"/>
      <c r="G36" s="197"/>
      <c r="H36" s="197"/>
      <c r="I36" s="197"/>
      <c r="J36" s="197"/>
      <c r="K36" s="197"/>
      <c r="L36" s="197"/>
      <c r="M36" s="197"/>
      <c r="N36" s="197"/>
      <c r="O36" s="197"/>
      <c r="P36" s="197"/>
      <c r="Q36" s="10"/>
      <c r="R36" s="10"/>
    </row>
    <row r="37" spans="2:18" x14ac:dyDescent="0.35">
      <c r="B37" s="197"/>
      <c r="C37" s="197"/>
      <c r="D37" s="197"/>
      <c r="E37" s="197"/>
      <c r="F37" s="197"/>
      <c r="G37" s="197"/>
      <c r="H37" s="197"/>
      <c r="I37" s="197"/>
      <c r="J37" s="197"/>
      <c r="K37" s="197"/>
      <c r="L37" s="197"/>
      <c r="M37" s="197"/>
      <c r="N37" s="197"/>
      <c r="O37" s="197"/>
      <c r="P37" s="197"/>
    </row>
    <row r="38" spans="2:18" x14ac:dyDescent="0.35">
      <c r="B38" s="197"/>
      <c r="C38" s="197"/>
      <c r="D38" s="197"/>
      <c r="E38" s="197"/>
      <c r="F38" s="197"/>
      <c r="G38" s="197"/>
      <c r="H38" s="197"/>
      <c r="I38" s="197"/>
      <c r="J38" s="197"/>
      <c r="K38" s="197"/>
      <c r="L38" s="197"/>
      <c r="M38" s="197"/>
      <c r="N38" s="197"/>
      <c r="O38" s="197"/>
      <c r="P38" s="197"/>
    </row>
    <row r="39" spans="2:18" x14ac:dyDescent="0.35">
      <c r="B39" s="197"/>
      <c r="C39" s="197"/>
      <c r="D39" s="197"/>
      <c r="E39" s="197"/>
      <c r="F39" s="197"/>
      <c r="G39" s="197"/>
      <c r="H39" s="197"/>
      <c r="I39" s="197"/>
      <c r="J39" s="197"/>
      <c r="K39" s="197"/>
      <c r="L39" s="197"/>
      <c r="M39" s="197"/>
      <c r="N39" s="197"/>
      <c r="O39" s="197"/>
      <c r="P39" s="197"/>
    </row>
    <row r="40" spans="2:18" x14ac:dyDescent="0.35">
      <c r="B40" s="197"/>
      <c r="C40" s="197"/>
      <c r="D40" s="197"/>
      <c r="E40" s="197"/>
      <c r="F40" s="197"/>
      <c r="G40" s="197"/>
      <c r="H40" s="197"/>
      <c r="I40" s="197"/>
      <c r="J40" s="197"/>
      <c r="K40" s="197"/>
      <c r="L40" s="197"/>
      <c r="M40" s="197"/>
      <c r="N40" s="197"/>
      <c r="O40" s="197"/>
      <c r="P40" s="197"/>
    </row>
    <row r="41" spans="2:18" x14ac:dyDescent="0.35">
      <c r="B41" s="197"/>
      <c r="C41" s="197"/>
      <c r="D41" s="197"/>
      <c r="E41" s="197"/>
      <c r="F41" s="197"/>
      <c r="G41" s="197"/>
      <c r="H41" s="197"/>
      <c r="I41" s="197"/>
      <c r="J41" s="197"/>
      <c r="K41" s="197"/>
      <c r="L41" s="197"/>
      <c r="M41" s="197"/>
      <c r="N41" s="197"/>
      <c r="O41" s="197"/>
      <c r="P41" s="197"/>
    </row>
    <row r="42" spans="2:18" x14ac:dyDescent="0.35">
      <c r="B42" s="197"/>
      <c r="C42" s="197"/>
      <c r="D42" s="197"/>
      <c r="E42" s="197"/>
      <c r="F42" s="197"/>
      <c r="G42" s="197"/>
      <c r="H42" s="197"/>
      <c r="I42" s="197"/>
      <c r="J42" s="197"/>
      <c r="K42" s="197"/>
      <c r="L42" s="197"/>
      <c r="M42" s="197"/>
      <c r="N42" s="197"/>
      <c r="O42" s="197"/>
      <c r="P42" s="197"/>
    </row>
    <row r="43" spans="2:18" ht="2" customHeight="1" x14ac:dyDescent="0.35">
      <c r="B43" s="197"/>
      <c r="C43" s="197"/>
      <c r="D43" s="197"/>
      <c r="E43" s="197"/>
      <c r="F43" s="197"/>
      <c r="G43" s="197"/>
      <c r="H43" s="197"/>
      <c r="I43" s="197"/>
      <c r="J43" s="197"/>
      <c r="K43" s="197"/>
      <c r="L43" s="197"/>
      <c r="M43" s="197"/>
      <c r="N43" s="197"/>
      <c r="O43" s="197"/>
      <c r="P43" s="197"/>
    </row>
  </sheetData>
  <sheetProtection selectLockedCells="1" selectUnlockedCells="1"/>
  <mergeCells count="2">
    <mergeCell ref="B6:P43"/>
    <mergeCell ref="B5:P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855-61F2-44CA-9B77-5343862C7A0D}">
  <sheetPr codeName="Sheet10">
    <tabColor rgb="FFFFE153"/>
  </sheetPr>
  <dimension ref="A1:P16"/>
  <sheetViews>
    <sheetView showGridLines="0" zoomScale="85" zoomScaleNormal="85" workbookViewId="0">
      <pane ySplit="1" topLeftCell="A2" activePane="bottomLeft" state="frozen"/>
      <selection pane="bottomLeft" activeCell="J3" sqref="J3"/>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8" width="12" style="18" customWidth="1"/>
    <col min="9" max="9" width="15" style="18" customWidth="1"/>
    <col min="10" max="10" width="22.1796875" style="18" customWidth="1"/>
    <col min="11" max="16384" width="9.08984375" style="18"/>
  </cols>
  <sheetData>
    <row r="1" spans="1:16" ht="38.25" customHeight="1" thickBot="1" x14ac:dyDescent="0.35">
      <c r="A1" s="33" t="s">
        <v>6</v>
      </c>
      <c r="B1" s="33" t="s">
        <v>1</v>
      </c>
      <c r="C1" s="33" t="s">
        <v>35</v>
      </c>
      <c r="D1" s="33" t="s">
        <v>5</v>
      </c>
      <c r="E1" s="33" t="s">
        <v>3</v>
      </c>
      <c r="F1" s="33" t="s">
        <v>102</v>
      </c>
      <c r="G1" s="33" t="s">
        <v>94</v>
      </c>
      <c r="H1" s="34" t="s">
        <v>4</v>
      </c>
      <c r="I1" s="34" t="s">
        <v>95</v>
      </c>
      <c r="J1" s="34" t="s">
        <v>106</v>
      </c>
      <c r="K1" s="17"/>
      <c r="L1" s="17"/>
      <c r="M1" s="17"/>
      <c r="N1" s="17"/>
      <c r="O1" s="17"/>
      <c r="P1" s="17"/>
    </row>
    <row r="2" spans="1:16" ht="59" customHeight="1" x14ac:dyDescent="0.3">
      <c r="A2" s="208">
        <v>5.0999999999999996</v>
      </c>
      <c r="B2" s="202" t="s">
        <v>187</v>
      </c>
      <c r="C2" s="31" t="s">
        <v>42</v>
      </c>
      <c r="D2" s="69" t="s">
        <v>188</v>
      </c>
      <c r="E2" s="19"/>
      <c r="F2" s="19"/>
      <c r="G2" s="19"/>
      <c r="H2" s="19"/>
      <c r="I2" s="19"/>
      <c r="J2" s="20"/>
      <c r="K2" s="17"/>
      <c r="L2" s="27"/>
      <c r="M2" s="117"/>
      <c r="N2" s="17"/>
      <c r="O2" s="17"/>
      <c r="P2" s="17"/>
    </row>
    <row r="3" spans="1:16" ht="59" customHeight="1" x14ac:dyDescent="0.3">
      <c r="A3" s="213">
        <f t="shared" ref="A3:B4" si="0">A2</f>
        <v>5.0999999999999996</v>
      </c>
      <c r="B3" s="203" t="str">
        <f t="shared" si="0"/>
        <v>Access controls are in place to prevent unauthorised access to physical records.</v>
      </c>
      <c r="C3" s="65" t="s">
        <v>43</v>
      </c>
      <c r="D3" s="70" t="s">
        <v>189</v>
      </c>
      <c r="E3" s="16"/>
      <c r="F3" s="16"/>
      <c r="G3" s="16"/>
      <c r="H3" s="16"/>
      <c r="I3" s="16"/>
      <c r="J3" s="21"/>
      <c r="K3" s="17"/>
      <c r="L3" s="27"/>
      <c r="M3" s="117"/>
      <c r="N3" s="17"/>
      <c r="O3" s="17"/>
      <c r="P3" s="17"/>
    </row>
    <row r="4" spans="1:16" ht="59" customHeight="1" thickBot="1" x14ac:dyDescent="0.35">
      <c r="A4" s="256">
        <f t="shared" si="0"/>
        <v>5.0999999999999996</v>
      </c>
      <c r="B4" s="258" t="str">
        <f t="shared" si="0"/>
        <v>Access controls are in place to prevent unauthorised access to physical records.</v>
      </c>
      <c r="C4" s="73" t="s">
        <v>44</v>
      </c>
      <c r="D4" s="77" t="s">
        <v>190</v>
      </c>
      <c r="E4" s="24"/>
      <c r="F4" s="24"/>
      <c r="G4" s="24"/>
      <c r="H4" s="24"/>
      <c r="I4" s="24"/>
      <c r="J4" s="25"/>
      <c r="K4" s="17"/>
      <c r="L4" s="27"/>
      <c r="M4" s="117"/>
      <c r="N4" s="17"/>
      <c r="O4" s="17"/>
      <c r="P4" s="17"/>
    </row>
    <row r="5" spans="1:16" ht="68" customHeight="1" x14ac:dyDescent="0.3">
      <c r="A5" s="208">
        <v>5.2</v>
      </c>
      <c r="B5" s="220" t="s">
        <v>191</v>
      </c>
      <c r="C5" s="31" t="s">
        <v>45</v>
      </c>
      <c r="D5" s="69" t="s">
        <v>192</v>
      </c>
      <c r="E5" s="19"/>
      <c r="F5" s="19"/>
      <c r="G5" s="19"/>
      <c r="H5" s="19"/>
      <c r="I5" s="19"/>
      <c r="J5" s="20"/>
      <c r="K5" s="17"/>
      <c r="L5" s="27"/>
      <c r="M5" s="35"/>
      <c r="N5" s="17"/>
      <c r="O5" s="17"/>
      <c r="P5" s="17"/>
    </row>
    <row r="6" spans="1:16" ht="56" customHeight="1" x14ac:dyDescent="0.3">
      <c r="A6" s="213">
        <f t="shared" ref="A6:B7" si="1">A5</f>
        <v>5.2</v>
      </c>
      <c r="B6" s="222" t="str">
        <f t="shared" si="1"/>
        <v>The security of physical records storage areas and buildings is periodically audited.</v>
      </c>
      <c r="C6" s="65" t="s">
        <v>46</v>
      </c>
      <c r="D6" s="70" t="s">
        <v>193</v>
      </c>
      <c r="E6" s="16"/>
      <c r="F6" s="16"/>
      <c r="G6" s="16"/>
      <c r="H6" s="16"/>
      <c r="I6" s="16"/>
      <c r="J6" s="21"/>
      <c r="K6" s="17"/>
      <c r="L6" s="27"/>
      <c r="M6" s="35"/>
      <c r="N6" s="17"/>
      <c r="O6" s="17"/>
      <c r="P6" s="17"/>
    </row>
    <row r="7" spans="1:16" ht="56" customHeight="1" thickBot="1" x14ac:dyDescent="0.35">
      <c r="A7" s="209">
        <f t="shared" si="1"/>
        <v>5.2</v>
      </c>
      <c r="B7" s="221" t="str">
        <f t="shared" si="1"/>
        <v>The security of physical records storage areas and buildings is periodically audited.</v>
      </c>
      <c r="C7" s="64" t="s">
        <v>112</v>
      </c>
      <c r="D7" s="71" t="s">
        <v>194</v>
      </c>
      <c r="E7" s="22"/>
      <c r="F7" s="22"/>
      <c r="G7" s="22"/>
      <c r="H7" s="22"/>
      <c r="I7" s="22"/>
      <c r="J7" s="23"/>
      <c r="K7" s="17"/>
      <c r="L7" s="27"/>
      <c r="M7" s="35"/>
      <c r="N7" s="17"/>
      <c r="O7" s="17"/>
      <c r="P7" s="17"/>
    </row>
    <row r="8" spans="1:16" ht="24.5" customHeight="1" x14ac:dyDescent="0.3">
      <c r="A8" s="208">
        <v>5.3</v>
      </c>
      <c r="B8" s="202" t="s">
        <v>195</v>
      </c>
      <c r="C8" s="31" t="s">
        <v>196</v>
      </c>
      <c r="D8" s="69" t="s">
        <v>202</v>
      </c>
      <c r="E8" s="19"/>
      <c r="F8" s="19"/>
      <c r="G8" s="19"/>
      <c r="H8" s="19"/>
      <c r="I8" s="19"/>
      <c r="J8" s="20"/>
      <c r="K8" s="17"/>
      <c r="L8" s="27"/>
      <c r="M8" s="117"/>
      <c r="N8" s="17"/>
      <c r="O8" s="17"/>
      <c r="P8" s="17"/>
    </row>
    <row r="9" spans="1:16" ht="35" customHeight="1" x14ac:dyDescent="0.3">
      <c r="A9" s="213">
        <f t="shared" ref="A9:B13" si="2">A8</f>
        <v>5.3</v>
      </c>
      <c r="B9" s="203" t="str">
        <f t="shared" si="2"/>
        <v>Access controls are in place to prevent unauthorised access to electronic records.</v>
      </c>
      <c r="C9" s="65" t="s">
        <v>197</v>
      </c>
      <c r="D9" s="70" t="s">
        <v>203</v>
      </c>
      <c r="E9" s="16"/>
      <c r="F9" s="80"/>
      <c r="G9" s="80"/>
      <c r="H9" s="80"/>
      <c r="I9" s="16"/>
      <c r="J9" s="104"/>
      <c r="L9" s="27"/>
      <c r="M9" s="117"/>
    </row>
    <row r="10" spans="1:16" s="36" customFormat="1" ht="35.5" customHeight="1" x14ac:dyDescent="0.3">
      <c r="A10" s="213">
        <f t="shared" si="2"/>
        <v>5.3</v>
      </c>
      <c r="B10" s="203" t="str">
        <f t="shared" si="2"/>
        <v>Access controls are in place to prevent unauthorised access to electronic records.</v>
      </c>
      <c r="C10" s="43" t="s">
        <v>198</v>
      </c>
      <c r="D10" s="70" t="s">
        <v>204</v>
      </c>
      <c r="E10" s="16"/>
      <c r="F10" s="81"/>
      <c r="G10" s="81"/>
      <c r="H10" s="81"/>
      <c r="I10" s="16"/>
      <c r="J10" s="105"/>
      <c r="L10" s="27"/>
      <c r="M10" s="117"/>
    </row>
    <row r="11" spans="1:16" ht="52.5" customHeight="1" x14ac:dyDescent="0.3">
      <c r="A11" s="213">
        <f t="shared" si="2"/>
        <v>5.3</v>
      </c>
      <c r="B11" s="203" t="str">
        <f t="shared" si="2"/>
        <v>Access controls are in place to prevent unauthorised access to electronic records.</v>
      </c>
      <c r="C11" s="65" t="s">
        <v>199</v>
      </c>
      <c r="D11" s="70" t="s">
        <v>205</v>
      </c>
      <c r="E11" s="16"/>
      <c r="F11" s="80"/>
      <c r="G11" s="80"/>
      <c r="H11" s="80"/>
      <c r="I11" s="16"/>
      <c r="J11" s="104"/>
      <c r="L11" s="27"/>
      <c r="M11" s="117"/>
    </row>
    <row r="12" spans="1:16" ht="72" customHeight="1" x14ac:dyDescent="0.3">
      <c r="A12" s="213">
        <f t="shared" si="2"/>
        <v>5.3</v>
      </c>
      <c r="B12" s="203" t="str">
        <f t="shared" si="2"/>
        <v>Access controls are in place to prevent unauthorised access to electronic records.</v>
      </c>
      <c r="C12" s="65" t="s">
        <v>200</v>
      </c>
      <c r="D12" s="70" t="s">
        <v>206</v>
      </c>
      <c r="E12" s="16"/>
      <c r="F12" s="80"/>
      <c r="G12" s="80"/>
      <c r="H12" s="80"/>
      <c r="I12" s="16"/>
      <c r="J12" s="104"/>
      <c r="L12" s="27"/>
      <c r="M12" s="117"/>
    </row>
    <row r="13" spans="1:16" ht="44.5" customHeight="1" thickBot="1" x14ac:dyDescent="0.35">
      <c r="A13" s="209">
        <f t="shared" si="2"/>
        <v>5.3</v>
      </c>
      <c r="B13" s="204" t="str">
        <f t="shared" si="2"/>
        <v>Access controls are in place to prevent unauthorised access to electronic records.</v>
      </c>
      <c r="C13" s="64" t="s">
        <v>201</v>
      </c>
      <c r="D13" s="71" t="s">
        <v>207</v>
      </c>
      <c r="E13" s="22"/>
      <c r="F13" s="106"/>
      <c r="G13" s="106"/>
      <c r="H13" s="106"/>
      <c r="I13" s="22"/>
      <c r="J13" s="107"/>
      <c r="L13" s="27"/>
      <c r="M13" s="117"/>
    </row>
    <row r="14" spans="1:16" ht="31.5" customHeight="1" x14ac:dyDescent="0.3">
      <c r="A14" s="253">
        <v>5.4</v>
      </c>
      <c r="B14" s="255" t="s">
        <v>208</v>
      </c>
      <c r="C14" s="75" t="s">
        <v>209</v>
      </c>
      <c r="D14" s="142" t="s">
        <v>212</v>
      </c>
      <c r="E14" s="30"/>
      <c r="F14" s="142"/>
      <c r="G14" s="142"/>
      <c r="H14" s="142"/>
      <c r="I14" s="30"/>
      <c r="J14" s="143"/>
      <c r="L14" s="27"/>
      <c r="M14" s="117"/>
    </row>
    <row r="15" spans="1:16" ht="22.5" customHeight="1" x14ac:dyDescent="0.3">
      <c r="A15" s="213">
        <f t="shared" ref="A15:B16" si="3">A14</f>
        <v>5.4</v>
      </c>
      <c r="B15" s="203" t="str">
        <f t="shared" si="3"/>
        <v>User access permissions for electronic records is logged and periodically reviewed.</v>
      </c>
      <c r="C15" s="65" t="s">
        <v>210</v>
      </c>
      <c r="D15" s="99" t="s">
        <v>213</v>
      </c>
      <c r="E15" s="16"/>
      <c r="F15" s="99"/>
      <c r="G15" s="99"/>
      <c r="H15" s="99"/>
      <c r="I15" s="16"/>
      <c r="J15" s="101"/>
      <c r="L15" s="27"/>
      <c r="M15" s="117"/>
    </row>
    <row r="16" spans="1:16" ht="42" customHeight="1" thickBot="1" x14ac:dyDescent="0.35">
      <c r="A16" s="209">
        <f t="shared" si="3"/>
        <v>5.4</v>
      </c>
      <c r="B16" s="204" t="str">
        <f t="shared" si="3"/>
        <v>User access permissions for electronic records is logged and periodically reviewed.</v>
      </c>
      <c r="C16" s="64" t="s">
        <v>211</v>
      </c>
      <c r="D16" s="82" t="s">
        <v>214</v>
      </c>
      <c r="E16" s="22"/>
      <c r="F16" s="102"/>
      <c r="G16" s="102"/>
      <c r="H16" s="102"/>
      <c r="I16" s="22"/>
      <c r="J16" s="103"/>
      <c r="L16" s="27"/>
      <c r="M16" s="117"/>
    </row>
  </sheetData>
  <sheetProtection formatColumns="0" formatRows="0" autoFilter="0"/>
  <autoFilter ref="A1:J1" xr:uid="{7AEE3032-3A2C-499E-A42E-CB7090C83B17}"/>
  <mergeCells count="8">
    <mergeCell ref="B14:B16"/>
    <mergeCell ref="A14:A16"/>
    <mergeCell ref="B2:B4"/>
    <mergeCell ref="A2:A4"/>
    <mergeCell ref="B5:B7"/>
    <mergeCell ref="A5:A7"/>
    <mergeCell ref="A8:A13"/>
    <mergeCell ref="B8:B13"/>
  </mergeCells>
  <phoneticPr fontId="18" type="noConversion"/>
  <conditionalFormatting sqref="K1:O1">
    <cfRule type="notContainsBlanks" dxfId="41" priority="12">
      <formula>LEN(TRIM(K1))&gt;0</formula>
    </cfRule>
  </conditionalFormatting>
  <conditionalFormatting sqref="K1:O1 K2:K8 N2:O8">
    <cfRule type="notContainsBlanks" dxfId="40" priority="5">
      <formula>LEN(TRIM(K1))&gt;0</formula>
    </cfRule>
  </conditionalFormatting>
  <conditionalFormatting sqref="E2:E16">
    <cfRule type="containsText" dxfId="39" priority="8" operator="containsText" text="Not Applicable">
      <formula>NOT(ISERROR(SEARCH("Not Applicable",E2)))</formula>
    </cfRule>
    <cfRule type="containsText" dxfId="38" priority="9" operator="containsText" text="Not meeting">
      <formula>NOT(ISERROR(SEARCH("Not meeting",E2)))</formula>
    </cfRule>
    <cfRule type="containsText" dxfId="37" priority="10" operator="containsText" text="Partially">
      <formula>NOT(ISERROR(SEARCH("Partially",E2)))</formula>
    </cfRule>
    <cfRule type="containsText" dxfId="36"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3EED7D12-B4F6-4D02-940B-193BA78CBB87}">
            <xm:f>Lookup!$A$8</xm:f>
            <xm:f>Lookup!$A$9</xm:f>
            <x14:dxf>
              <font>
                <b/>
                <i val="0"/>
                <color theme="0"/>
              </font>
              <fill>
                <patternFill>
                  <bgColor rgb="FFFF0000"/>
                </patternFill>
              </fill>
            </x14:dxf>
          </x14:cfRule>
          <xm:sqref>J2:J16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0676823-76B4-4923-B3E3-FA63A018F31E}">
          <x14:formula1>
            <xm:f>Lookup!$A$1:$A$4</xm:f>
          </x14:formula1>
          <xm:sqref>E2:E16</xm:sqref>
        </x14:dataValidation>
        <x14:dataValidation type="list" allowBlank="1" showInputMessage="1" showErrorMessage="1" xr:uid="{F3B2499A-921F-4C1A-BF85-938CFB9E73B7}">
          <x14:formula1>
            <xm:f>Lookup!$E$1:$E$5</xm:f>
          </x14:formula1>
          <xm:sqref>I2:I16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AA59-63EB-4960-A6A4-C8425EBDA458}">
  <sheetPr codeName="Sheet11">
    <tabColor rgb="FF26BCD7"/>
  </sheetPr>
  <dimension ref="A1:P19"/>
  <sheetViews>
    <sheetView showGridLines="0" zoomScale="85" zoomScaleNormal="85" workbookViewId="0">
      <pane ySplit="1" topLeftCell="A8" activePane="bottomLeft" state="frozen"/>
      <selection pane="bottomLeft" sqref="A1:J1"/>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8" width="12" style="18" bestFit="1" customWidth="1"/>
    <col min="9" max="9" width="17.453125" style="18" customWidth="1"/>
    <col min="10" max="10" width="22.453125" style="18" customWidth="1"/>
    <col min="11" max="15" width="24.81640625" style="18" customWidth="1"/>
    <col min="16" max="16384" width="9.08984375" style="18"/>
  </cols>
  <sheetData>
    <row r="1" spans="1:16" ht="30.5" thickBot="1" x14ac:dyDescent="0.35">
      <c r="A1" s="150" t="s">
        <v>6</v>
      </c>
      <c r="B1" s="151" t="s">
        <v>1</v>
      </c>
      <c r="C1" s="151" t="s">
        <v>35</v>
      </c>
      <c r="D1" s="151" t="s">
        <v>5</v>
      </c>
      <c r="E1" s="151" t="s">
        <v>3</v>
      </c>
      <c r="F1" s="151" t="s">
        <v>102</v>
      </c>
      <c r="G1" s="151" t="s">
        <v>94</v>
      </c>
      <c r="H1" s="151" t="s">
        <v>4</v>
      </c>
      <c r="I1" s="151" t="s">
        <v>95</v>
      </c>
      <c r="J1" s="151" t="s">
        <v>107</v>
      </c>
      <c r="K1" s="17"/>
      <c r="L1" s="17"/>
      <c r="M1" s="17"/>
      <c r="N1" s="17"/>
      <c r="O1" s="17"/>
      <c r="P1" s="17"/>
    </row>
    <row r="2" spans="1:16" ht="42.5" customHeight="1" x14ac:dyDescent="0.3">
      <c r="A2" s="208">
        <v>6.1</v>
      </c>
      <c r="B2" s="202" t="s">
        <v>216</v>
      </c>
      <c r="C2" s="31" t="s">
        <v>47</v>
      </c>
      <c r="D2" s="63" t="s">
        <v>217</v>
      </c>
      <c r="E2" s="19"/>
      <c r="F2" s="19"/>
      <c r="G2" s="19"/>
      <c r="H2" s="19"/>
      <c r="I2" s="19"/>
      <c r="J2" s="20"/>
      <c r="K2" s="17"/>
      <c r="L2" s="27"/>
      <c r="M2" s="117"/>
      <c r="N2" s="17"/>
      <c r="O2" s="17"/>
      <c r="P2" s="17"/>
    </row>
    <row r="3" spans="1:16" ht="78.5" customHeight="1" thickBot="1" x14ac:dyDescent="0.35">
      <c r="A3" s="209">
        <f t="shared" ref="A3:B3" si="0">A2</f>
        <v>6.1</v>
      </c>
      <c r="B3" s="204" t="str">
        <f t="shared" si="0"/>
        <v>The whereabouts of physical records are known at all times and the movement of records between storage and office areas is logged and tracked to help control and provide an audit trail of all record transactions.</v>
      </c>
      <c r="C3" s="64" t="s">
        <v>48</v>
      </c>
      <c r="D3" s="71" t="s">
        <v>218</v>
      </c>
      <c r="E3" s="22"/>
      <c r="F3" s="22"/>
      <c r="G3" s="22"/>
      <c r="H3" s="22"/>
      <c r="I3" s="22"/>
      <c r="J3" s="23"/>
      <c r="K3" s="17"/>
      <c r="L3" s="27"/>
      <c r="M3" s="117"/>
      <c r="N3" s="17"/>
      <c r="O3" s="17"/>
      <c r="P3" s="17"/>
    </row>
    <row r="4" spans="1:16" ht="38" customHeight="1" x14ac:dyDescent="0.3">
      <c r="A4" s="253">
        <v>6.2</v>
      </c>
      <c r="B4" s="254" t="s">
        <v>219</v>
      </c>
      <c r="C4" s="75" t="s">
        <v>49</v>
      </c>
      <c r="D4" s="109" t="s">
        <v>220</v>
      </c>
      <c r="E4" s="30"/>
      <c r="F4" s="30"/>
      <c r="G4" s="30"/>
      <c r="H4" s="30"/>
      <c r="I4" s="30"/>
      <c r="J4" s="95"/>
      <c r="K4" s="17"/>
      <c r="L4" s="27"/>
      <c r="M4" s="35"/>
      <c r="N4" s="17"/>
      <c r="O4" s="17"/>
      <c r="P4" s="17"/>
    </row>
    <row r="5" spans="1:16" ht="38" customHeight="1" thickBot="1" x14ac:dyDescent="0.35">
      <c r="A5" s="256">
        <f t="shared" ref="A5:B5" si="1">A4</f>
        <v>6.2</v>
      </c>
      <c r="B5" s="257" t="str">
        <f t="shared" si="1"/>
        <v>Records stored off-site are indexed with unique references to enable accurate retrieval and subsequent tracking.</v>
      </c>
      <c r="C5" s="73" t="s">
        <v>50</v>
      </c>
      <c r="D5" s="85" t="s">
        <v>221</v>
      </c>
      <c r="E5" s="24"/>
      <c r="F5" s="24"/>
      <c r="G5" s="24"/>
      <c r="H5" s="24"/>
      <c r="I5" s="24"/>
      <c r="J5" s="25"/>
      <c r="K5" s="17"/>
      <c r="L5" s="27"/>
      <c r="M5" s="35"/>
      <c r="N5" s="17"/>
      <c r="O5" s="17"/>
      <c r="P5" s="17"/>
    </row>
    <row r="6" spans="1:16" ht="81" customHeight="1" x14ac:dyDescent="0.3">
      <c r="A6" s="208">
        <v>6.3</v>
      </c>
      <c r="B6" s="229" t="s">
        <v>222</v>
      </c>
      <c r="C6" s="31" t="s">
        <v>51</v>
      </c>
      <c r="D6" s="83" t="s">
        <v>223</v>
      </c>
      <c r="E6" s="19"/>
      <c r="F6" s="19"/>
      <c r="G6" s="19"/>
      <c r="H6" s="19"/>
      <c r="I6" s="19"/>
      <c r="J6" s="20"/>
      <c r="K6" s="17"/>
      <c r="L6" s="27"/>
      <c r="M6" s="118"/>
      <c r="N6" s="17"/>
      <c r="O6" s="17"/>
      <c r="P6" s="17"/>
    </row>
    <row r="7" spans="1:16" ht="30.5" thickBot="1" x14ac:dyDescent="0.35">
      <c r="A7" s="209">
        <f t="shared" ref="A7:B7" si="2">A6</f>
        <v>6.3</v>
      </c>
      <c r="B7" s="230" t="str">
        <f t="shared" si="2"/>
        <v>Retrieval and tracking mechanisms are checked to ensure they remain effective.</v>
      </c>
      <c r="C7" s="64" t="s">
        <v>52</v>
      </c>
      <c r="D7" s="86" t="s">
        <v>224</v>
      </c>
      <c r="E7" s="22"/>
      <c r="F7" s="22"/>
      <c r="G7" s="22"/>
      <c r="H7" s="22"/>
      <c r="I7" s="22"/>
      <c r="J7" s="23"/>
      <c r="K7" s="17"/>
      <c r="L7" s="27"/>
      <c r="M7" s="118"/>
      <c r="N7" s="17"/>
      <c r="O7" s="17"/>
      <c r="P7" s="17"/>
    </row>
    <row r="8" spans="1:16" ht="37.5" customHeight="1" x14ac:dyDescent="0.3">
      <c r="A8" s="253">
        <v>6.4</v>
      </c>
      <c r="B8" s="255" t="s">
        <v>225</v>
      </c>
      <c r="C8" s="75" t="s">
        <v>53</v>
      </c>
      <c r="D8" s="109" t="s">
        <v>226</v>
      </c>
      <c r="E8" s="30"/>
      <c r="F8" s="30"/>
      <c r="G8" s="30"/>
      <c r="H8" s="30"/>
      <c r="I8" s="30"/>
      <c r="J8" s="95"/>
      <c r="K8" s="17"/>
      <c r="L8" s="27"/>
      <c r="M8" s="117"/>
      <c r="N8" s="17"/>
      <c r="O8" s="17"/>
      <c r="P8" s="17"/>
    </row>
    <row r="9" spans="1:16" ht="30.5" thickBot="1" x14ac:dyDescent="0.35">
      <c r="A9" s="256">
        <f t="shared" ref="A9:B9" si="3">A8</f>
        <v>6.4</v>
      </c>
      <c r="B9" s="258" t="str">
        <f t="shared" si="3"/>
        <v>Systems have the functionality to easily locate and retrieve electronic records.</v>
      </c>
      <c r="C9" s="73" t="s">
        <v>113</v>
      </c>
      <c r="D9" s="85" t="s">
        <v>227</v>
      </c>
      <c r="E9" s="24"/>
      <c r="F9" s="24"/>
      <c r="G9" s="24"/>
      <c r="H9" s="24"/>
      <c r="I9" s="24"/>
      <c r="J9" s="25"/>
      <c r="K9" s="17"/>
      <c r="L9" s="27"/>
      <c r="M9" s="117"/>
      <c r="N9" s="17"/>
      <c r="O9" s="17"/>
      <c r="P9" s="17"/>
    </row>
    <row r="10" spans="1:16" ht="55.5" customHeight="1" x14ac:dyDescent="0.3">
      <c r="A10" s="208">
        <v>6.5</v>
      </c>
      <c r="B10" s="202" t="s">
        <v>228</v>
      </c>
      <c r="C10" s="31" t="s">
        <v>54</v>
      </c>
      <c r="D10" s="83" t="s">
        <v>232</v>
      </c>
      <c r="E10" s="19"/>
      <c r="F10" s="19"/>
      <c r="G10" s="19"/>
      <c r="H10" s="19"/>
      <c r="I10" s="19"/>
      <c r="J10" s="20"/>
      <c r="K10" s="17"/>
      <c r="L10" s="27"/>
      <c r="M10" s="117"/>
      <c r="N10" s="17"/>
      <c r="O10" s="17"/>
      <c r="P10" s="17"/>
    </row>
    <row r="11" spans="1:16" ht="23" customHeight="1" x14ac:dyDescent="0.3">
      <c r="A11" s="213">
        <f t="shared" ref="A11:B16" si="4">A10</f>
        <v>6.5</v>
      </c>
      <c r="B11" s="203" t="str">
        <f t="shared" si="4"/>
        <v>Records are stored securely when being transported, held off-site and when remote or home-working.</v>
      </c>
      <c r="C11" s="65" t="s">
        <v>55</v>
      </c>
      <c r="D11" s="84" t="s">
        <v>233</v>
      </c>
      <c r="E11" s="16"/>
      <c r="F11" s="16"/>
      <c r="G11" s="16"/>
      <c r="H11" s="16"/>
      <c r="I11" s="16"/>
      <c r="J11" s="21"/>
      <c r="K11" s="17"/>
      <c r="L11" s="27"/>
      <c r="M11" s="117"/>
      <c r="N11" s="17"/>
      <c r="O11" s="17"/>
      <c r="P11" s="17"/>
    </row>
    <row r="12" spans="1:16" ht="55.5" customHeight="1" x14ac:dyDescent="0.3">
      <c r="A12" s="213">
        <f t="shared" si="4"/>
        <v>6.5</v>
      </c>
      <c r="B12" s="203" t="str">
        <f t="shared" si="4"/>
        <v>Records are stored securely when being transported, held off-site and when remote or home-working.</v>
      </c>
      <c r="C12" s="65" t="s">
        <v>56</v>
      </c>
      <c r="D12" s="84" t="s">
        <v>234</v>
      </c>
      <c r="E12" s="16"/>
      <c r="F12" s="16"/>
      <c r="G12" s="16"/>
      <c r="H12" s="16"/>
      <c r="I12" s="16"/>
      <c r="J12" s="21"/>
      <c r="K12" s="17"/>
      <c r="L12" s="27"/>
      <c r="M12" s="117"/>
      <c r="N12" s="17"/>
      <c r="O12" s="17"/>
      <c r="P12" s="17"/>
    </row>
    <row r="13" spans="1:16" ht="38" customHeight="1" x14ac:dyDescent="0.3">
      <c r="A13" s="213">
        <f t="shared" si="4"/>
        <v>6.5</v>
      </c>
      <c r="B13" s="203" t="str">
        <f t="shared" si="4"/>
        <v>Records are stored securely when being transported, held off-site and when remote or home-working.</v>
      </c>
      <c r="C13" s="65" t="s">
        <v>57</v>
      </c>
      <c r="D13" s="108" t="s">
        <v>235</v>
      </c>
      <c r="E13" s="16"/>
      <c r="F13" s="16"/>
      <c r="G13" s="16"/>
      <c r="H13" s="16"/>
      <c r="I13" s="16"/>
      <c r="J13" s="21"/>
      <c r="K13" s="17"/>
      <c r="L13" s="27"/>
      <c r="M13" s="117"/>
      <c r="N13" s="17"/>
      <c r="O13" s="17"/>
      <c r="P13" s="17"/>
    </row>
    <row r="14" spans="1:16" ht="38" customHeight="1" x14ac:dyDescent="0.3">
      <c r="A14" s="213">
        <f t="shared" si="4"/>
        <v>6.5</v>
      </c>
      <c r="B14" s="203" t="str">
        <f t="shared" si="4"/>
        <v>Records are stored securely when being transported, held off-site and when remote or home-working.</v>
      </c>
      <c r="C14" s="65" t="s">
        <v>229</v>
      </c>
      <c r="D14" s="108" t="s">
        <v>236</v>
      </c>
      <c r="E14" s="16"/>
      <c r="F14" s="16"/>
      <c r="G14" s="16"/>
      <c r="H14" s="16"/>
      <c r="I14" s="16"/>
      <c r="J14" s="21"/>
      <c r="K14" s="17"/>
      <c r="L14" s="27"/>
      <c r="M14" s="117"/>
      <c r="N14" s="17"/>
      <c r="O14" s="17"/>
      <c r="P14" s="17"/>
    </row>
    <row r="15" spans="1:16" ht="38" customHeight="1" x14ac:dyDescent="0.3">
      <c r="A15" s="213">
        <f t="shared" si="4"/>
        <v>6.5</v>
      </c>
      <c r="B15" s="203" t="str">
        <f t="shared" si="4"/>
        <v>Records are stored securely when being transported, held off-site and when remote or home-working.</v>
      </c>
      <c r="C15" s="65" t="s">
        <v>230</v>
      </c>
      <c r="D15" s="108" t="s">
        <v>237</v>
      </c>
      <c r="E15" s="16"/>
      <c r="F15" s="16"/>
      <c r="G15" s="16"/>
      <c r="H15" s="16"/>
      <c r="I15" s="16"/>
      <c r="J15" s="21"/>
      <c r="K15" s="17"/>
      <c r="L15" s="27"/>
      <c r="M15" s="117"/>
      <c r="N15" s="17"/>
      <c r="O15" s="17"/>
      <c r="P15" s="17"/>
    </row>
    <row r="16" spans="1:16" ht="35.5" customHeight="1" thickBot="1" x14ac:dyDescent="0.35">
      <c r="A16" s="209">
        <f t="shared" si="4"/>
        <v>6.5</v>
      </c>
      <c r="B16" s="204" t="str">
        <f t="shared" si="4"/>
        <v>Records are stored securely when being transported, held off-site and when remote or home-working.</v>
      </c>
      <c r="C16" s="64" t="s">
        <v>231</v>
      </c>
      <c r="D16" s="110" t="s">
        <v>237</v>
      </c>
      <c r="E16" s="22"/>
      <c r="F16" s="22"/>
      <c r="G16" s="22"/>
      <c r="H16" s="22"/>
      <c r="I16" s="22"/>
      <c r="J16" s="23"/>
      <c r="K16" s="17"/>
      <c r="L16" s="27"/>
      <c r="M16" s="117"/>
      <c r="N16" s="17"/>
      <c r="O16" s="17"/>
      <c r="P16" s="17"/>
    </row>
    <row r="17" spans="1:16" ht="35.5" customHeight="1" x14ac:dyDescent="0.3">
      <c r="A17" s="253">
        <v>6.6</v>
      </c>
      <c r="B17" s="254" t="s">
        <v>238</v>
      </c>
      <c r="C17" s="75" t="s">
        <v>58</v>
      </c>
      <c r="D17" s="87" t="s">
        <v>239</v>
      </c>
      <c r="E17" s="30"/>
      <c r="F17" s="30"/>
      <c r="G17" s="30"/>
      <c r="H17" s="30"/>
      <c r="I17" s="30"/>
      <c r="J17" s="95"/>
      <c r="K17" s="17"/>
      <c r="L17" s="27"/>
      <c r="M17" s="35"/>
      <c r="N17" s="17"/>
      <c r="O17" s="17"/>
      <c r="P17" s="17"/>
    </row>
    <row r="18" spans="1:16" ht="66" customHeight="1" x14ac:dyDescent="0.3">
      <c r="A18" s="213">
        <f t="shared" ref="A18:B19" si="5">A17</f>
        <v>6.6</v>
      </c>
      <c r="B18" s="222" t="str">
        <f t="shared" si="5"/>
        <v>Records are transferred securely internally or externally to third parties.</v>
      </c>
      <c r="C18" s="65" t="s">
        <v>59</v>
      </c>
      <c r="D18" s="79" t="s">
        <v>240</v>
      </c>
      <c r="E18" s="16"/>
      <c r="F18" s="16"/>
      <c r="G18" s="16"/>
      <c r="H18" s="16"/>
      <c r="I18" s="16"/>
      <c r="J18" s="21"/>
      <c r="K18" s="17"/>
      <c r="L18" s="27"/>
      <c r="M18" s="35"/>
      <c r="N18" s="17"/>
      <c r="O18" s="17"/>
      <c r="P18" s="17"/>
    </row>
    <row r="19" spans="1:16" ht="36" customHeight="1" thickBot="1" x14ac:dyDescent="0.35">
      <c r="A19" s="209">
        <f t="shared" si="5"/>
        <v>6.6</v>
      </c>
      <c r="B19" s="221" t="str">
        <f t="shared" si="5"/>
        <v>Records are transferred securely internally or externally to third parties.</v>
      </c>
      <c r="C19" s="64" t="s">
        <v>60</v>
      </c>
      <c r="D19" s="82" t="s">
        <v>241</v>
      </c>
      <c r="E19" s="22"/>
      <c r="F19" s="22"/>
      <c r="G19" s="22"/>
      <c r="H19" s="22"/>
      <c r="I19" s="22"/>
      <c r="J19" s="23"/>
      <c r="K19" s="17"/>
      <c r="L19" s="27"/>
      <c r="M19" s="35"/>
      <c r="N19" s="17"/>
      <c r="O19" s="17"/>
      <c r="P19" s="17"/>
    </row>
  </sheetData>
  <sheetProtection formatColumns="0" formatRows="0" autoFilter="0"/>
  <autoFilter ref="C1:J19" xr:uid="{D4F3AA59-63EB-4960-A6A4-C8425EBDA458}"/>
  <mergeCells count="12">
    <mergeCell ref="B2:B3"/>
    <mergeCell ref="A2:A3"/>
    <mergeCell ref="B4:B5"/>
    <mergeCell ref="A4:A5"/>
    <mergeCell ref="A6:A7"/>
    <mergeCell ref="B6:B7"/>
    <mergeCell ref="B8:B9"/>
    <mergeCell ref="A8:A9"/>
    <mergeCell ref="B10:B16"/>
    <mergeCell ref="A10:A16"/>
    <mergeCell ref="A17:A19"/>
    <mergeCell ref="B17:B19"/>
  </mergeCells>
  <phoneticPr fontId="18" type="noConversion"/>
  <conditionalFormatting sqref="K1:O1">
    <cfRule type="notContainsBlanks" dxfId="34" priority="2">
      <formula>LEN(TRIM(K1))&gt;0</formula>
    </cfRule>
  </conditionalFormatting>
  <conditionalFormatting sqref="K1:O1 K2:K19 N2:O19">
    <cfRule type="notContainsBlanks" dxfId="33" priority="1">
      <formula>LEN(TRIM(K1))&gt;0</formula>
    </cfRule>
  </conditionalFormatting>
  <conditionalFormatting sqref="E2:E19">
    <cfRule type="containsText" dxfId="32" priority="4" operator="containsText" text="Not Applicable">
      <formula>NOT(ISERROR(SEARCH("Not Applicable",E2)))</formula>
    </cfRule>
    <cfRule type="containsText" dxfId="31" priority="5" operator="containsText" text="Not meeting">
      <formula>NOT(ISERROR(SEARCH("Not meeting",E2)))</formula>
    </cfRule>
    <cfRule type="containsText" dxfId="30" priority="6" operator="containsText" text="Partially">
      <formula>NOT(ISERROR(SEARCH("Partially",E2)))</formula>
    </cfRule>
    <cfRule type="containsText" dxfId="29"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BF9EB91-66B3-4231-AABD-61D8EC5B3F5E}">
            <xm:f>Lookup!$A$8</xm:f>
            <xm:f>Lookup!$A$9</xm:f>
            <x14:dxf>
              <font>
                <b/>
                <i val="0"/>
                <color theme="0"/>
              </font>
              <fill>
                <patternFill>
                  <bgColor rgb="FFFF0000"/>
                </patternFill>
              </fill>
            </x14:dxf>
          </x14:cfRule>
          <xm:sqref>J2:J19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1682878-0A92-413B-A33C-64D06FD32CB5}">
          <x14:formula1>
            <xm:f>Lookup!$A$1:$A$4</xm:f>
          </x14:formula1>
          <xm:sqref>E2:E19</xm:sqref>
        </x14:dataValidation>
        <x14:dataValidation type="list" allowBlank="1" showInputMessage="1" showErrorMessage="1" xr:uid="{03EEEC64-E887-4BDA-A80E-989789EB8092}">
          <x14:formula1>
            <xm:f>Lookup!$E$1:$E$5</xm:f>
          </x14:formula1>
          <xm:sqref>I2:I19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44C1-3A7B-45CA-BA34-2809673C2BD3}">
  <sheetPr codeName="Sheet12">
    <tabColor rgb="FF791D7E"/>
  </sheetPr>
  <dimension ref="A1:P15"/>
  <sheetViews>
    <sheetView showGridLines="0" topLeftCell="B1" zoomScale="85" zoomScaleNormal="85" workbookViewId="0">
      <pane ySplit="1" topLeftCell="A2" activePane="bottomLeft" state="frozen"/>
      <selection pane="bottomLeft" activeCell="D11" sqref="D11"/>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9.453125" style="18" customWidth="1"/>
    <col min="7" max="7" width="26" style="18" customWidth="1"/>
    <col min="8" max="8" width="12" style="18" customWidth="1"/>
    <col min="9" max="9" width="15.54296875" style="18" customWidth="1"/>
    <col min="10" max="10" width="22.81640625" style="18" customWidth="1"/>
    <col min="11" max="16384" width="9.08984375" style="18"/>
  </cols>
  <sheetData>
    <row r="1" spans="1:16" ht="45.75" customHeight="1" thickBot="1" x14ac:dyDescent="0.35">
      <c r="A1" s="38" t="s">
        <v>6</v>
      </c>
      <c r="B1" s="39" t="s">
        <v>1</v>
      </c>
      <c r="C1" s="39" t="s">
        <v>35</v>
      </c>
      <c r="D1" s="39" t="s">
        <v>5</v>
      </c>
      <c r="E1" s="39" t="s">
        <v>103</v>
      </c>
      <c r="F1" s="39" t="s">
        <v>102</v>
      </c>
      <c r="G1" s="39" t="s">
        <v>94</v>
      </c>
      <c r="H1" s="39" t="s">
        <v>4</v>
      </c>
      <c r="I1" s="39" t="s">
        <v>95</v>
      </c>
      <c r="J1" s="39" t="s">
        <v>107</v>
      </c>
      <c r="K1" s="17"/>
      <c r="L1" s="17"/>
      <c r="M1" s="17"/>
      <c r="N1" s="17"/>
      <c r="O1" s="17"/>
      <c r="P1" s="17"/>
    </row>
    <row r="2" spans="1:16" ht="53" customHeight="1" x14ac:dyDescent="0.3">
      <c r="A2" s="265">
        <v>7.1</v>
      </c>
      <c r="B2" s="266" t="s">
        <v>242</v>
      </c>
      <c r="C2" s="31" t="s">
        <v>61</v>
      </c>
      <c r="D2" s="69" t="s">
        <v>243</v>
      </c>
      <c r="E2" s="19"/>
      <c r="F2" s="19"/>
      <c r="G2" s="19"/>
      <c r="H2" s="19"/>
      <c r="I2" s="19"/>
      <c r="J2" s="20"/>
      <c r="K2" s="17"/>
      <c r="L2" s="27"/>
      <c r="M2" s="35"/>
      <c r="N2" s="17"/>
      <c r="O2" s="17"/>
      <c r="P2" s="17"/>
    </row>
    <row r="3" spans="1:16" ht="53" customHeight="1" x14ac:dyDescent="0.3">
      <c r="A3" s="263">
        <f t="shared" ref="A3:B6" si="0">A2</f>
        <v>7.1</v>
      </c>
      <c r="B3" s="260" t="str">
        <f t="shared" si="0"/>
        <v>Processes are in place to allow people to challenge the accuracy of information held about them and to have it corrected, where appropriate.</v>
      </c>
      <c r="C3" s="65" t="s">
        <v>62</v>
      </c>
      <c r="D3" s="70" t="s">
        <v>244</v>
      </c>
      <c r="E3" s="16"/>
      <c r="F3" s="16"/>
      <c r="G3" s="16"/>
      <c r="H3" s="16"/>
      <c r="I3" s="16"/>
      <c r="J3" s="21"/>
      <c r="K3" s="17"/>
      <c r="L3" s="27"/>
      <c r="M3" s="35"/>
      <c r="N3" s="17"/>
      <c r="O3" s="17"/>
      <c r="P3" s="17"/>
    </row>
    <row r="4" spans="1:16" ht="36" customHeight="1" x14ac:dyDescent="0.3">
      <c r="A4" s="263">
        <f t="shared" si="0"/>
        <v>7.1</v>
      </c>
      <c r="B4" s="260" t="str">
        <f t="shared" si="0"/>
        <v>Processes are in place to allow people to challenge the accuracy of information held about them and to have it corrected, where appropriate.</v>
      </c>
      <c r="C4" s="65" t="s">
        <v>63</v>
      </c>
      <c r="D4" s="70" t="s">
        <v>128</v>
      </c>
      <c r="E4" s="16"/>
      <c r="F4" s="16"/>
      <c r="G4" s="16"/>
      <c r="H4" s="16"/>
      <c r="I4" s="16"/>
      <c r="J4" s="21"/>
      <c r="K4" s="17"/>
      <c r="L4" s="27"/>
      <c r="M4" s="35"/>
      <c r="N4" s="17"/>
      <c r="O4" s="17"/>
      <c r="P4" s="17"/>
    </row>
    <row r="5" spans="1:16" ht="36" customHeight="1" x14ac:dyDescent="0.3">
      <c r="A5" s="263">
        <f t="shared" si="0"/>
        <v>7.1</v>
      </c>
      <c r="B5" s="260" t="str">
        <f t="shared" si="0"/>
        <v>Processes are in place to allow people to challenge the accuracy of information held about them and to have it corrected, where appropriate.</v>
      </c>
      <c r="C5" s="65" t="s">
        <v>64</v>
      </c>
      <c r="D5" s="70" t="s">
        <v>245</v>
      </c>
      <c r="E5" s="16"/>
      <c r="F5" s="16"/>
      <c r="G5" s="16"/>
      <c r="H5" s="16"/>
      <c r="I5" s="16"/>
      <c r="J5" s="21"/>
      <c r="K5" s="17"/>
      <c r="L5" s="27"/>
      <c r="M5" s="35"/>
      <c r="N5" s="17"/>
      <c r="O5" s="17"/>
      <c r="P5" s="17"/>
    </row>
    <row r="6" spans="1:16" ht="36" customHeight="1" thickBot="1" x14ac:dyDescent="0.35">
      <c r="A6" s="264">
        <f t="shared" si="0"/>
        <v>7.1</v>
      </c>
      <c r="B6" s="261" t="str">
        <f t="shared" si="0"/>
        <v>Processes are in place to allow people to challenge the accuracy of information held about them and to have it corrected, where appropriate.</v>
      </c>
      <c r="C6" s="64" t="s">
        <v>114</v>
      </c>
      <c r="D6" s="71" t="s">
        <v>132</v>
      </c>
      <c r="E6" s="22"/>
      <c r="F6" s="22"/>
      <c r="G6" s="22"/>
      <c r="H6" s="22"/>
      <c r="I6" s="22"/>
      <c r="J6" s="23"/>
      <c r="K6" s="17"/>
      <c r="L6" s="27"/>
      <c r="M6" s="35"/>
      <c r="N6" s="17"/>
      <c r="O6" s="17"/>
      <c r="P6" s="17"/>
    </row>
    <row r="7" spans="1:16" ht="50" customHeight="1" x14ac:dyDescent="0.3">
      <c r="A7" s="265">
        <v>7.2</v>
      </c>
      <c r="B7" s="267" t="s">
        <v>246</v>
      </c>
      <c r="C7" s="75" t="s">
        <v>65</v>
      </c>
      <c r="D7" s="76" t="s">
        <v>249</v>
      </c>
      <c r="E7" s="30"/>
      <c r="F7" s="30"/>
      <c r="G7" s="30"/>
      <c r="H7" s="30"/>
      <c r="I7" s="30"/>
      <c r="J7" s="95"/>
      <c r="K7" s="17"/>
      <c r="L7" s="27"/>
      <c r="M7" s="117"/>
      <c r="N7" s="17"/>
      <c r="O7" s="17"/>
      <c r="P7" s="17"/>
    </row>
    <row r="8" spans="1:16" ht="36" customHeight="1" x14ac:dyDescent="0.3">
      <c r="A8" s="263">
        <f t="shared" ref="A8:B10" si="1">A7</f>
        <v>7.2</v>
      </c>
      <c r="B8" s="268" t="str">
        <f t="shared" si="1"/>
        <v>Processes are in place to inform third parties quickly if inaccurate information has been shared with them.</v>
      </c>
      <c r="C8" s="65" t="s">
        <v>66</v>
      </c>
      <c r="D8" s="70" t="s">
        <v>250</v>
      </c>
      <c r="E8" s="16"/>
      <c r="F8" s="16"/>
      <c r="G8" s="16"/>
      <c r="H8" s="16"/>
      <c r="I8" s="16"/>
      <c r="J8" s="21"/>
      <c r="K8" s="17"/>
      <c r="L8" s="27"/>
      <c r="M8" s="117"/>
      <c r="N8" s="17"/>
      <c r="O8" s="17"/>
      <c r="P8" s="17"/>
    </row>
    <row r="9" spans="1:16" ht="36" customHeight="1" x14ac:dyDescent="0.3">
      <c r="A9" s="263">
        <f t="shared" si="1"/>
        <v>7.2</v>
      </c>
      <c r="B9" s="268" t="str">
        <f t="shared" si="1"/>
        <v>Processes are in place to inform third parties quickly if inaccurate information has been shared with them.</v>
      </c>
      <c r="C9" s="65" t="s">
        <v>67</v>
      </c>
      <c r="D9" s="70" t="s">
        <v>251</v>
      </c>
      <c r="E9" s="16"/>
      <c r="F9" s="16"/>
      <c r="G9" s="16"/>
      <c r="H9" s="16"/>
      <c r="I9" s="16"/>
      <c r="J9" s="21"/>
      <c r="K9" s="17"/>
      <c r="L9" s="27"/>
      <c r="M9" s="117"/>
      <c r="N9" s="17"/>
      <c r="O9" s="17"/>
      <c r="P9" s="17"/>
    </row>
    <row r="10" spans="1:16" ht="64" customHeight="1" thickBot="1" x14ac:dyDescent="0.35">
      <c r="A10" s="270">
        <f t="shared" si="1"/>
        <v>7.2</v>
      </c>
      <c r="B10" s="269" t="str">
        <f t="shared" si="1"/>
        <v>Processes are in place to inform third parties quickly if inaccurate information has been shared with them.</v>
      </c>
      <c r="C10" s="73" t="s">
        <v>68</v>
      </c>
      <c r="D10" s="111" t="s">
        <v>252</v>
      </c>
      <c r="E10" s="24"/>
      <c r="F10" s="24"/>
      <c r="G10" s="24"/>
      <c r="H10" s="24"/>
      <c r="I10" s="24"/>
      <c r="J10" s="25"/>
      <c r="K10" s="17"/>
      <c r="L10" s="27"/>
      <c r="M10" s="117"/>
      <c r="N10" s="17"/>
      <c r="O10" s="17"/>
      <c r="P10" s="17"/>
    </row>
    <row r="11" spans="1:16" ht="65.25" customHeight="1" x14ac:dyDescent="0.3">
      <c r="A11" s="265">
        <v>7.3</v>
      </c>
      <c r="B11" s="271" t="s">
        <v>253</v>
      </c>
      <c r="C11" s="31" t="s">
        <v>247</v>
      </c>
      <c r="D11" s="69" t="s">
        <v>254</v>
      </c>
      <c r="E11" s="19"/>
      <c r="F11" s="19"/>
      <c r="G11" s="19"/>
      <c r="H11" s="19"/>
      <c r="I11" s="19"/>
      <c r="J11" s="20"/>
      <c r="K11" s="17"/>
      <c r="L11" s="27"/>
      <c r="M11" s="117"/>
      <c r="N11" s="17"/>
      <c r="O11" s="17"/>
      <c r="P11" s="17"/>
    </row>
    <row r="12" spans="1:16" ht="44.75" customHeight="1" thickBot="1" x14ac:dyDescent="0.35">
      <c r="A12" s="264">
        <f t="shared" ref="A12:B12" si="2">A11</f>
        <v>7.3</v>
      </c>
      <c r="B12" s="272" t="str">
        <f t="shared" si="2"/>
        <v>The quality of information held in records or systems is reviewed regularly to ensure it is adequate for its purpose.</v>
      </c>
      <c r="C12" s="64" t="s">
        <v>248</v>
      </c>
      <c r="D12" s="71" t="s">
        <v>255</v>
      </c>
      <c r="E12" s="22"/>
      <c r="F12" s="22"/>
      <c r="G12" s="22"/>
      <c r="H12" s="22"/>
      <c r="I12" s="22"/>
      <c r="J12" s="23"/>
      <c r="K12" s="17"/>
      <c r="L12" s="27"/>
      <c r="M12" s="117"/>
      <c r="N12" s="17"/>
      <c r="O12" s="17"/>
      <c r="P12" s="17"/>
    </row>
    <row r="13" spans="1:16" ht="35.5" customHeight="1" x14ac:dyDescent="0.3">
      <c r="A13" s="262">
        <v>7.4</v>
      </c>
      <c r="B13" s="259" t="s">
        <v>258</v>
      </c>
      <c r="C13" s="75" t="s">
        <v>256</v>
      </c>
      <c r="D13" s="76" t="s">
        <v>260</v>
      </c>
      <c r="E13" s="30"/>
      <c r="F13" s="30"/>
      <c r="G13" s="30"/>
      <c r="H13" s="30"/>
      <c r="I13" s="30"/>
      <c r="J13" s="95"/>
      <c r="K13" s="17"/>
      <c r="L13" s="27"/>
      <c r="M13" s="35"/>
      <c r="N13" s="17"/>
      <c r="O13" s="17"/>
      <c r="P13" s="17"/>
    </row>
    <row r="14" spans="1:16" ht="58" customHeight="1" x14ac:dyDescent="0.3">
      <c r="A14" s="263">
        <f t="shared" ref="A14:B15" si="3">A13</f>
        <v>7.4</v>
      </c>
      <c r="B14" s="260" t="str">
        <f t="shared" si="3"/>
        <v>There are ongoing awareness campaigns and training for staff to emphasise the importance of good data quality, and feedback is given following data quality checks.</v>
      </c>
      <c r="C14" s="65" t="s">
        <v>257</v>
      </c>
      <c r="D14" s="70" t="s">
        <v>261</v>
      </c>
      <c r="E14" s="16"/>
      <c r="F14" s="16"/>
      <c r="G14" s="16"/>
      <c r="H14" s="16"/>
      <c r="I14" s="16"/>
      <c r="J14" s="21"/>
      <c r="K14" s="17"/>
      <c r="L14" s="27"/>
      <c r="M14" s="35"/>
      <c r="N14" s="17"/>
      <c r="O14" s="17"/>
      <c r="P14" s="17"/>
    </row>
    <row r="15" spans="1:16" ht="42.5" customHeight="1" thickBot="1" x14ac:dyDescent="0.35">
      <c r="A15" s="264">
        <f t="shared" si="3"/>
        <v>7.4</v>
      </c>
      <c r="B15" s="261" t="str">
        <f t="shared" si="3"/>
        <v>There are ongoing awareness campaigns and training for staff to emphasise the importance of good data quality, and feedback is given following data quality checks.</v>
      </c>
      <c r="C15" s="64" t="s">
        <v>259</v>
      </c>
      <c r="D15" s="62" t="s">
        <v>262</v>
      </c>
      <c r="E15" s="22"/>
      <c r="F15" s="106"/>
      <c r="G15" s="106"/>
      <c r="H15" s="106"/>
      <c r="I15" s="22"/>
      <c r="J15" s="107"/>
      <c r="L15" s="27"/>
      <c r="M15" s="35"/>
    </row>
  </sheetData>
  <sheetProtection formatColumns="0" formatRows="0" autoFilter="0"/>
  <autoFilter ref="A1:J1" xr:uid="{08278B27-E0C3-4CBA-B4BE-9BFE41380D4C}"/>
  <mergeCells count="8">
    <mergeCell ref="B13:B15"/>
    <mergeCell ref="A13:A15"/>
    <mergeCell ref="A2:A6"/>
    <mergeCell ref="B2:B6"/>
    <mergeCell ref="B7:B10"/>
    <mergeCell ref="A7:A10"/>
    <mergeCell ref="B11:B12"/>
    <mergeCell ref="A11:A12"/>
  </mergeCells>
  <phoneticPr fontId="18" type="noConversion"/>
  <conditionalFormatting sqref="E2:H2 F3:H14 E3:E15">
    <cfRule type="containsText" dxfId="27" priority="8" operator="containsText" text="Not Applicable">
      <formula>NOT(ISERROR(SEARCH("Not Applicable",E2)))</formula>
    </cfRule>
    <cfRule type="containsText" dxfId="26" priority="9" operator="containsText" text="Not meeting">
      <formula>NOT(ISERROR(SEARCH("Not meeting",E2)))</formula>
    </cfRule>
    <cfRule type="containsText" dxfId="25" priority="10" operator="containsText" text="Partially">
      <formula>NOT(ISERROR(SEARCH("Partially",E2)))</formula>
    </cfRule>
    <cfRule type="containsText" dxfId="24" priority="11" operator="containsText" text="Fully">
      <formula>NOT(ISERROR(SEARCH("Fully",E2)))</formula>
    </cfRule>
  </conditionalFormatting>
  <conditionalFormatting sqref="K1:O1">
    <cfRule type="notContainsBlanks" dxfId="23" priority="6">
      <formula>LEN(TRIM(K1))&gt;0</formula>
    </cfRule>
  </conditionalFormatting>
  <conditionalFormatting sqref="K1:O1 K2:K14 N2:O14">
    <cfRule type="notContainsBlanks" dxfId="22" priority="5">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DCEF716-8F2B-47AC-93EB-288D4F0C174F}">
            <xm:f>Lookup!$A$8</xm:f>
            <xm:f>Lookup!$A$9</xm:f>
            <x14:dxf>
              <font>
                <b/>
                <i val="0"/>
                <color theme="0"/>
              </font>
              <fill>
                <patternFill>
                  <bgColor rgb="FFFF0000"/>
                </patternFill>
              </fill>
            </x14:dxf>
          </x14:cfRule>
          <xm:sqref>J2:J14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9361716-E36C-4BD1-9B66-A4120B3FA8B5}">
          <x14:formula1>
            <xm:f>Lookup!$A$1:$A$4</xm:f>
          </x14:formula1>
          <xm:sqref>E2:E15</xm:sqref>
        </x14:dataValidation>
        <x14:dataValidation type="list" allowBlank="1" showInputMessage="1" showErrorMessage="1" xr:uid="{CDE03C9D-58EA-49CE-A993-0E11F21619B0}">
          <x14:formula1>
            <xm:f>Lookup!$E$1:$E$5</xm:f>
          </x14:formula1>
          <xm:sqref>I2:I15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CA3C-D110-4E41-841A-85F2EC60714D}">
  <sheetPr codeName="Sheet13">
    <tabColor rgb="FF4E8ABE"/>
  </sheetPr>
  <dimension ref="A1:P14"/>
  <sheetViews>
    <sheetView showGridLines="0" zoomScale="85" zoomScaleNormal="85" workbookViewId="0">
      <pane ySplit="1" topLeftCell="A2" activePane="bottomLeft" state="frozen"/>
      <selection pane="bottomLeft" sqref="A1:J1"/>
    </sheetView>
  </sheetViews>
  <sheetFormatPr defaultRowHeight="15.5" x14ac:dyDescent="0.35"/>
  <cols>
    <col min="1" max="1" width="13.54296875" style="18" customWidth="1"/>
    <col min="2" max="2" width="48.81640625" style="18" customWidth="1"/>
    <col min="3" max="3" width="18.81640625" style="18" customWidth="1"/>
    <col min="4" max="4" width="63.81640625" style="18" customWidth="1"/>
    <col min="5" max="5" width="25" style="18" customWidth="1"/>
    <col min="6" max="6" width="28.453125" style="18" customWidth="1"/>
    <col min="7" max="7" width="26" style="18" customWidth="1"/>
    <col min="8" max="8" width="12" style="18" customWidth="1"/>
    <col min="9" max="9" width="17.6328125" style="18" customWidth="1"/>
    <col min="10" max="10" width="21.81640625" style="18" customWidth="1"/>
  </cols>
  <sheetData>
    <row r="1" spans="1:16" s="1" customFormat="1" ht="30.5" thickBot="1" x14ac:dyDescent="0.4">
      <c r="A1" s="145" t="s">
        <v>6</v>
      </c>
      <c r="B1" s="145" t="s">
        <v>1</v>
      </c>
      <c r="C1" s="145" t="s">
        <v>35</v>
      </c>
      <c r="D1" s="145" t="s">
        <v>5</v>
      </c>
      <c r="E1" s="145" t="s">
        <v>103</v>
      </c>
      <c r="F1" s="145" t="s">
        <v>102</v>
      </c>
      <c r="G1" s="145" t="s">
        <v>94</v>
      </c>
      <c r="H1" s="145" t="s">
        <v>4</v>
      </c>
      <c r="I1" s="145" t="s">
        <v>95</v>
      </c>
      <c r="J1" s="145" t="s">
        <v>107</v>
      </c>
      <c r="K1" s="37"/>
      <c r="L1" s="37"/>
      <c r="M1" s="37"/>
      <c r="N1" s="37"/>
      <c r="O1" s="37"/>
      <c r="P1" s="5"/>
    </row>
    <row r="2" spans="1:16" s="18" customFormat="1" ht="36" customHeight="1" x14ac:dyDescent="0.3">
      <c r="A2" s="265">
        <v>8.1</v>
      </c>
      <c r="B2" s="271" t="s">
        <v>265</v>
      </c>
      <c r="C2" s="31" t="s">
        <v>69</v>
      </c>
      <c r="D2" s="78" t="s">
        <v>266</v>
      </c>
      <c r="E2" s="19"/>
      <c r="F2" s="19"/>
      <c r="G2" s="19"/>
      <c r="H2" s="19"/>
      <c r="I2" s="19"/>
      <c r="J2" s="20"/>
      <c r="K2" s="17"/>
      <c r="L2" s="27"/>
      <c r="M2" s="117"/>
      <c r="N2" s="17"/>
      <c r="O2" s="17"/>
      <c r="P2" s="17"/>
    </row>
    <row r="3" spans="1:16" s="18" customFormat="1" ht="36" customHeight="1" x14ac:dyDescent="0.3">
      <c r="A3" s="263">
        <f t="shared" ref="A3:B4" si="0">A2</f>
        <v>8.1</v>
      </c>
      <c r="B3" s="268" t="str">
        <f t="shared" si="0"/>
        <v>Storage periods for all personal information are documented in a retention schedule.</v>
      </c>
      <c r="C3" s="65" t="s">
        <v>70</v>
      </c>
      <c r="D3" s="98" t="s">
        <v>267</v>
      </c>
      <c r="E3" s="16"/>
      <c r="F3" s="16"/>
      <c r="G3" s="16"/>
      <c r="H3" s="16"/>
      <c r="I3" s="16"/>
      <c r="J3" s="21"/>
      <c r="K3" s="17"/>
      <c r="L3" s="27"/>
      <c r="M3" s="117"/>
      <c r="N3" s="17"/>
      <c r="O3" s="17"/>
      <c r="P3" s="17"/>
    </row>
    <row r="4" spans="1:16" s="18" customFormat="1" ht="36" customHeight="1" thickBot="1" x14ac:dyDescent="0.35">
      <c r="A4" s="270">
        <f t="shared" si="0"/>
        <v>8.1</v>
      </c>
      <c r="B4" s="272" t="str">
        <f t="shared" si="0"/>
        <v>Storage periods for all personal information are documented in a retention schedule.</v>
      </c>
      <c r="C4" s="64" t="s">
        <v>71</v>
      </c>
      <c r="D4" s="62" t="s">
        <v>268</v>
      </c>
      <c r="E4" s="22"/>
      <c r="F4" s="22"/>
      <c r="G4" s="22"/>
      <c r="H4" s="22"/>
      <c r="I4" s="22"/>
      <c r="J4" s="23"/>
      <c r="K4" s="17"/>
      <c r="L4" s="27"/>
      <c r="M4" s="117"/>
      <c r="N4" s="17"/>
      <c r="O4" s="17"/>
      <c r="P4" s="17"/>
    </row>
    <row r="5" spans="1:16" s="18" customFormat="1" ht="61.5" customHeight="1" x14ac:dyDescent="0.3">
      <c r="A5" s="265">
        <v>8.1999999999999993</v>
      </c>
      <c r="B5" s="266" t="s">
        <v>269</v>
      </c>
      <c r="C5" s="31" t="s">
        <v>72</v>
      </c>
      <c r="D5" s="69" t="s">
        <v>270</v>
      </c>
      <c r="E5" s="19"/>
      <c r="F5" s="19"/>
      <c r="G5" s="19"/>
      <c r="H5" s="19"/>
      <c r="I5" s="19"/>
      <c r="J5" s="20"/>
      <c r="K5" s="17"/>
      <c r="L5" s="27"/>
      <c r="M5" s="35"/>
      <c r="N5" s="17"/>
      <c r="O5" s="17"/>
      <c r="P5" s="17"/>
    </row>
    <row r="6" spans="1:16" s="18" customFormat="1" ht="50" customHeight="1" thickBot="1" x14ac:dyDescent="0.35">
      <c r="A6" s="264">
        <f t="shared" ref="A6:B6" si="1">A5</f>
        <v>8.1999999999999993</v>
      </c>
      <c r="B6" s="261" t="str">
        <f t="shared" si="1"/>
        <v>The retention schedule is reviewed regularly to check it meets all necessary requirements.</v>
      </c>
      <c r="C6" s="64" t="s">
        <v>73</v>
      </c>
      <c r="D6" s="71" t="s">
        <v>271</v>
      </c>
      <c r="E6" s="22"/>
      <c r="F6" s="22"/>
      <c r="G6" s="22"/>
      <c r="H6" s="22"/>
      <c r="I6" s="22"/>
      <c r="J6" s="23"/>
      <c r="K6" s="17"/>
      <c r="L6" s="27"/>
      <c r="M6" s="35"/>
      <c r="N6" s="17"/>
      <c r="O6" s="17"/>
      <c r="P6" s="17"/>
    </row>
    <row r="7" spans="1:16" s="18" customFormat="1" ht="36" customHeight="1" x14ac:dyDescent="0.3">
      <c r="A7" s="262">
        <v>8.3000000000000007</v>
      </c>
      <c r="B7" s="259" t="s">
        <v>272</v>
      </c>
      <c r="C7" s="75" t="s">
        <v>74</v>
      </c>
      <c r="D7" s="96" t="s">
        <v>273</v>
      </c>
      <c r="E7" s="30"/>
      <c r="F7" s="30"/>
      <c r="G7" s="30"/>
      <c r="H7" s="30"/>
      <c r="I7" s="30"/>
      <c r="J7" s="95"/>
      <c r="K7" s="17"/>
      <c r="L7" s="27"/>
      <c r="M7" s="35"/>
      <c r="N7" s="17"/>
      <c r="O7" s="17"/>
      <c r="P7" s="17"/>
    </row>
    <row r="8" spans="1:16" s="18" customFormat="1" ht="46.5" customHeight="1" x14ac:dyDescent="0.3">
      <c r="A8" s="263">
        <f t="shared" ref="A8:B9" si="2">A7</f>
        <v>8.3000000000000007</v>
      </c>
      <c r="B8" s="260" t="str">
        <f t="shared" si="2"/>
        <v>The retention schedule and process is owned by an appropriate staff member.</v>
      </c>
      <c r="C8" s="65" t="s">
        <v>75</v>
      </c>
      <c r="D8" s="61" t="s">
        <v>274</v>
      </c>
      <c r="E8" s="16"/>
      <c r="F8" s="16"/>
      <c r="G8" s="16"/>
      <c r="H8" s="16"/>
      <c r="I8" s="16"/>
      <c r="J8" s="21"/>
      <c r="K8" s="17"/>
      <c r="L8" s="27"/>
      <c r="M8" s="35"/>
      <c r="N8" s="17"/>
      <c r="O8" s="17"/>
      <c r="P8" s="17"/>
    </row>
    <row r="9" spans="1:16" s="18" customFormat="1" ht="55.5" customHeight="1" thickBot="1" x14ac:dyDescent="0.35">
      <c r="A9" s="270">
        <f t="shared" si="2"/>
        <v>8.3000000000000007</v>
      </c>
      <c r="B9" s="273" t="str">
        <f t="shared" si="2"/>
        <v>The retention schedule and process is owned by an appropriate staff member.</v>
      </c>
      <c r="C9" s="73" t="s">
        <v>76</v>
      </c>
      <c r="D9" s="74" t="s">
        <v>275</v>
      </c>
      <c r="E9" s="24"/>
      <c r="F9" s="24"/>
      <c r="G9" s="24"/>
      <c r="H9" s="24"/>
      <c r="I9" s="24"/>
      <c r="J9" s="25"/>
      <c r="K9" s="17"/>
      <c r="L9" s="27"/>
      <c r="M9" s="35"/>
      <c r="N9" s="17"/>
      <c r="O9" s="17"/>
      <c r="P9" s="17"/>
    </row>
    <row r="10" spans="1:16" s="18" customFormat="1" ht="58.5" customHeight="1" x14ac:dyDescent="0.3">
      <c r="A10" s="265">
        <v>8.4</v>
      </c>
      <c r="B10" s="266" t="s">
        <v>276</v>
      </c>
      <c r="C10" s="31" t="s">
        <v>77</v>
      </c>
      <c r="D10" s="69" t="s">
        <v>277</v>
      </c>
      <c r="E10" s="19"/>
      <c r="F10" s="19"/>
      <c r="G10" s="19"/>
      <c r="H10" s="19"/>
      <c r="I10" s="19"/>
      <c r="J10" s="20"/>
      <c r="K10" s="17"/>
      <c r="L10" s="27"/>
      <c r="M10" s="35"/>
      <c r="N10" s="17"/>
      <c r="O10" s="17"/>
      <c r="P10" s="17"/>
    </row>
    <row r="11" spans="1:16" s="18" customFormat="1" ht="52.5" customHeight="1" thickBot="1" x14ac:dyDescent="0.35">
      <c r="A11" s="264">
        <f t="shared" ref="A11:B11" si="3">A10</f>
        <v>8.4</v>
      </c>
      <c r="B11" s="261" t="str">
        <f t="shared" si="3"/>
        <v>Retained physical records are converted into electronic form, where possible, and physical copies are securely destroyed.</v>
      </c>
      <c r="C11" s="64" t="s">
        <v>78</v>
      </c>
      <c r="D11" s="71" t="s">
        <v>278</v>
      </c>
      <c r="E11" s="22"/>
      <c r="F11" s="22"/>
      <c r="G11" s="22"/>
      <c r="H11" s="22"/>
      <c r="I11" s="22"/>
      <c r="J11" s="23"/>
      <c r="K11" s="17"/>
      <c r="L11" s="27"/>
      <c r="M11" s="35"/>
      <c r="N11" s="17"/>
      <c r="O11" s="17"/>
      <c r="P11" s="17"/>
    </row>
    <row r="12" spans="1:16" s="18" customFormat="1" ht="36.5" customHeight="1" x14ac:dyDescent="0.3">
      <c r="A12" s="262">
        <v>8.5</v>
      </c>
      <c r="B12" s="267" t="s">
        <v>279</v>
      </c>
      <c r="C12" s="75" t="s">
        <v>79</v>
      </c>
      <c r="D12" s="76" t="s">
        <v>280</v>
      </c>
      <c r="E12" s="30"/>
      <c r="F12" s="30"/>
      <c r="G12" s="30"/>
      <c r="H12" s="30"/>
      <c r="I12" s="30"/>
      <c r="J12" s="95"/>
      <c r="K12" s="17"/>
      <c r="L12" s="27"/>
      <c r="M12" s="117"/>
      <c r="N12" s="17"/>
      <c r="O12" s="17"/>
      <c r="P12" s="17"/>
    </row>
    <row r="13" spans="1:16" s="18" customFormat="1" ht="36.5" customHeight="1" x14ac:dyDescent="0.3">
      <c r="A13" s="263">
        <f t="shared" ref="A13:B14" si="4">A12</f>
        <v>8.5</v>
      </c>
      <c r="B13" s="268" t="str">
        <f t="shared" si="4"/>
        <v>Information or records are weeded periodically to prevent inaccuracies or excessive retention.</v>
      </c>
      <c r="C13" s="65" t="s">
        <v>80</v>
      </c>
      <c r="D13" s="70" t="s">
        <v>281</v>
      </c>
      <c r="E13" s="16"/>
      <c r="F13" s="16"/>
      <c r="G13" s="16"/>
      <c r="H13" s="16"/>
      <c r="I13" s="16"/>
      <c r="J13" s="21"/>
      <c r="K13" s="17"/>
      <c r="L13" s="27"/>
      <c r="M13" s="117"/>
      <c r="N13" s="17"/>
      <c r="O13" s="17"/>
      <c r="P13" s="17"/>
    </row>
    <row r="14" spans="1:16" s="18" customFormat="1" ht="55.5" customHeight="1" thickBot="1" x14ac:dyDescent="0.35">
      <c r="A14" s="264">
        <f t="shared" si="4"/>
        <v>8.5</v>
      </c>
      <c r="B14" s="272" t="str">
        <f t="shared" si="4"/>
        <v>Information or records are weeded periodically to prevent inaccuracies or excessive retention.</v>
      </c>
      <c r="C14" s="64" t="s">
        <v>81</v>
      </c>
      <c r="D14" s="71" t="s">
        <v>282</v>
      </c>
      <c r="E14" s="22"/>
      <c r="F14" s="22"/>
      <c r="G14" s="22"/>
      <c r="H14" s="22"/>
      <c r="I14" s="22"/>
      <c r="J14" s="23"/>
      <c r="K14" s="17"/>
      <c r="L14" s="27"/>
      <c r="M14" s="117"/>
      <c r="N14" s="17"/>
      <c r="O14" s="17"/>
      <c r="P14" s="17"/>
    </row>
  </sheetData>
  <sheetProtection formatColumns="0" formatRows="0" autoFilter="0"/>
  <autoFilter ref="A1:J1" xr:uid="{625436DE-9C62-4041-BE80-05861B1C000F}"/>
  <mergeCells count="10">
    <mergeCell ref="A10:A11"/>
    <mergeCell ref="B10:B11"/>
    <mergeCell ref="B12:B14"/>
    <mergeCell ref="A12:A14"/>
    <mergeCell ref="A2:A4"/>
    <mergeCell ref="B2:B4"/>
    <mergeCell ref="A5:A6"/>
    <mergeCell ref="B5:B6"/>
    <mergeCell ref="A7:A9"/>
    <mergeCell ref="B7:B9"/>
  </mergeCells>
  <phoneticPr fontId="18" type="noConversion"/>
  <conditionalFormatting sqref="K1:O1">
    <cfRule type="notContainsBlanks" dxfId="20" priority="2">
      <formula>LEN(TRIM(K1))&gt;0</formula>
    </cfRule>
  </conditionalFormatting>
  <conditionalFormatting sqref="K1:O1 K2:K14 N2:O14">
    <cfRule type="notContainsBlanks" dxfId="19" priority="1">
      <formula>LEN(TRIM(K1))&gt;0</formula>
    </cfRule>
  </conditionalFormatting>
  <conditionalFormatting sqref="E2:E14">
    <cfRule type="containsText" dxfId="18" priority="4" operator="containsText" text="Not Applicable">
      <formula>NOT(ISERROR(SEARCH("Not Applicable",E2)))</formula>
    </cfRule>
    <cfRule type="containsText" dxfId="17" priority="5" operator="containsText" text="Not meeting">
      <formula>NOT(ISERROR(SEARCH("Not meeting",E2)))</formula>
    </cfRule>
    <cfRule type="containsText" dxfId="16" priority="6" operator="containsText" text="Partially">
      <formula>NOT(ISERROR(SEARCH("Partially",E2)))</formula>
    </cfRule>
    <cfRule type="containsText" dxfId="15" priority="7"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3A684DD8-B6B9-425F-ACC3-AB12C356BC42}">
            <xm:f>Lookup!$A$8</xm:f>
            <xm:f>Lookup!$A$9</xm:f>
            <x14:dxf>
              <font>
                <b/>
                <i val="0"/>
                <color theme="0"/>
              </font>
              <fill>
                <patternFill>
                  <bgColor rgb="FFFF0000"/>
                </patternFill>
              </fill>
            </x14:dxf>
          </x14:cfRule>
          <xm:sqref>J2:J14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6C59FE-6883-4ECB-B3B6-2DFE3984B817}">
          <x14:formula1>
            <xm:f>Lookup!$A$1:$A$4</xm:f>
          </x14:formula1>
          <xm:sqref>E2:E14</xm:sqref>
        </x14:dataValidation>
        <x14:dataValidation type="list" allowBlank="1" showInputMessage="1" showErrorMessage="1" xr:uid="{D09BF438-A0E6-4710-9E90-F9C3C4DC727E}">
          <x14:formula1>
            <xm:f>Lookup!$E$1:$E$5</xm:f>
          </x14:formula1>
          <xm:sqref>I2:I14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C9B6-4B01-4086-B4C1-226329C3C277}">
  <sheetPr codeName="Sheet14">
    <tabColor rgb="FFEC008C"/>
  </sheetPr>
  <dimension ref="A1:P30"/>
  <sheetViews>
    <sheetView showGridLines="0" zoomScale="85" zoomScaleNormal="85" workbookViewId="0">
      <pane ySplit="1" topLeftCell="A2" activePane="bottomLeft" state="frozen"/>
      <selection pane="bottomLeft" sqref="A1:J1"/>
    </sheetView>
  </sheetViews>
  <sheetFormatPr defaultRowHeight="14.5" x14ac:dyDescent="0.35"/>
  <cols>
    <col min="1" max="1" width="14.6328125" customWidth="1"/>
    <col min="2" max="2" width="48.81640625" customWidth="1"/>
    <col min="3" max="3" width="16.08984375" customWidth="1"/>
    <col min="4" max="4" width="63.81640625" customWidth="1"/>
    <col min="5" max="5" width="25" customWidth="1"/>
    <col min="6" max="6" width="28.453125" customWidth="1"/>
    <col min="7" max="7" width="26" customWidth="1"/>
    <col min="8" max="8" width="12" customWidth="1"/>
    <col min="9" max="9" width="16.453125" customWidth="1"/>
    <col min="10" max="10" width="21.90625" customWidth="1"/>
  </cols>
  <sheetData>
    <row r="1" spans="1:16" s="1" customFormat="1" ht="30.5" thickBot="1" x14ac:dyDescent="0.4">
      <c r="A1" s="154" t="s">
        <v>6</v>
      </c>
      <c r="B1" s="154" t="s">
        <v>1</v>
      </c>
      <c r="C1" s="154" t="s">
        <v>35</v>
      </c>
      <c r="D1" s="154" t="s">
        <v>5</v>
      </c>
      <c r="E1" s="154" t="s">
        <v>103</v>
      </c>
      <c r="F1" s="154" t="s">
        <v>102</v>
      </c>
      <c r="G1" s="154" t="s">
        <v>94</v>
      </c>
      <c r="H1" s="154" t="s">
        <v>4</v>
      </c>
      <c r="I1" s="154" t="s">
        <v>95</v>
      </c>
      <c r="J1" s="154" t="s">
        <v>107</v>
      </c>
      <c r="K1" s="37"/>
      <c r="L1" s="37"/>
      <c r="M1" s="37"/>
      <c r="N1" s="37"/>
      <c r="O1" s="37"/>
      <c r="P1" s="5"/>
    </row>
    <row r="2" spans="1:16" ht="59.75" customHeight="1" x14ac:dyDescent="0.35">
      <c r="A2" s="208">
        <v>9.1</v>
      </c>
      <c r="B2" s="214" t="s">
        <v>284</v>
      </c>
      <c r="C2" s="31" t="s">
        <v>82</v>
      </c>
      <c r="D2" s="78" t="s">
        <v>285</v>
      </c>
      <c r="E2" s="19"/>
      <c r="F2" s="19"/>
      <c r="G2" s="19"/>
      <c r="H2" s="19"/>
      <c r="I2" s="19"/>
      <c r="J2" s="133"/>
      <c r="K2" s="6"/>
      <c r="L2" s="27"/>
      <c r="M2" s="32"/>
      <c r="N2" s="6"/>
      <c r="O2" s="6"/>
      <c r="P2" s="4"/>
    </row>
    <row r="3" spans="1:16" ht="50.75" customHeight="1" x14ac:dyDescent="0.35">
      <c r="A3" s="213">
        <f t="shared" ref="A3:B6" si="0">A2</f>
        <v>9.1</v>
      </c>
      <c r="B3" s="215" t="str">
        <f t="shared" si="0"/>
        <v>Electronic records are disposed of in line with the retention schedule.</v>
      </c>
      <c r="C3" s="65" t="s">
        <v>83</v>
      </c>
      <c r="D3" s="79" t="s">
        <v>286</v>
      </c>
      <c r="E3" s="16"/>
      <c r="F3" s="16"/>
      <c r="G3" s="16"/>
      <c r="H3" s="16"/>
      <c r="I3" s="16"/>
      <c r="J3" s="134"/>
      <c r="K3" s="6"/>
      <c r="L3" s="27"/>
      <c r="M3" s="32"/>
      <c r="N3" s="6"/>
      <c r="O3" s="6"/>
      <c r="P3" s="4"/>
    </row>
    <row r="4" spans="1:16" ht="42" customHeight="1" x14ac:dyDescent="0.35">
      <c r="A4" s="213">
        <f t="shared" si="0"/>
        <v>9.1</v>
      </c>
      <c r="B4" s="215" t="str">
        <f t="shared" si="0"/>
        <v>Electronic records are disposed of in line with the retention schedule.</v>
      </c>
      <c r="C4" s="65" t="s">
        <v>84</v>
      </c>
      <c r="D4" s="79" t="s">
        <v>287</v>
      </c>
      <c r="E4" s="16"/>
      <c r="F4" s="16"/>
      <c r="G4" s="16"/>
      <c r="H4" s="16"/>
      <c r="I4" s="16"/>
      <c r="J4" s="134"/>
      <c r="K4" s="6"/>
      <c r="L4" s="27"/>
      <c r="M4" s="32"/>
      <c r="N4" s="6"/>
      <c r="O4" s="6"/>
      <c r="P4" s="4"/>
    </row>
    <row r="5" spans="1:16" ht="42" customHeight="1" x14ac:dyDescent="0.35">
      <c r="A5" s="213">
        <f t="shared" si="0"/>
        <v>9.1</v>
      </c>
      <c r="B5" s="215" t="str">
        <f t="shared" si="0"/>
        <v>Electronic records are disposed of in line with the retention schedule.</v>
      </c>
      <c r="C5" s="65" t="s">
        <v>85</v>
      </c>
      <c r="D5" s="79" t="s">
        <v>288</v>
      </c>
      <c r="E5" s="16"/>
      <c r="F5" s="16"/>
      <c r="G5" s="16"/>
      <c r="H5" s="16"/>
      <c r="I5" s="16"/>
      <c r="J5" s="134"/>
      <c r="K5" s="6"/>
      <c r="L5" s="27"/>
      <c r="M5" s="32"/>
      <c r="N5" s="6"/>
      <c r="O5" s="6"/>
      <c r="P5" s="4"/>
    </row>
    <row r="6" spans="1:16" ht="62.5" customHeight="1" thickBot="1" x14ac:dyDescent="0.4">
      <c r="A6" s="209">
        <f t="shared" si="0"/>
        <v>9.1</v>
      </c>
      <c r="B6" s="216" t="str">
        <f t="shared" si="0"/>
        <v>Electronic records are disposed of in line with the retention schedule.</v>
      </c>
      <c r="C6" s="64" t="s">
        <v>115</v>
      </c>
      <c r="D6" s="82" t="s">
        <v>289</v>
      </c>
      <c r="E6" s="22"/>
      <c r="F6" s="22"/>
      <c r="G6" s="22"/>
      <c r="H6" s="22"/>
      <c r="I6" s="22"/>
      <c r="J6" s="135"/>
      <c r="K6" s="6"/>
      <c r="L6" s="27"/>
      <c r="M6" s="32"/>
      <c r="N6" s="6"/>
      <c r="O6" s="6"/>
      <c r="P6" s="4"/>
    </row>
    <row r="7" spans="1:16" ht="44" customHeight="1" x14ac:dyDescent="0.35">
      <c r="A7" s="208">
        <v>9.1999999999999993</v>
      </c>
      <c r="B7" s="202" t="s">
        <v>290</v>
      </c>
      <c r="C7" s="31" t="s">
        <v>86</v>
      </c>
      <c r="D7" s="69" t="s">
        <v>291</v>
      </c>
      <c r="E7" s="19"/>
      <c r="F7" s="19"/>
      <c r="G7" s="19"/>
      <c r="H7" s="19"/>
      <c r="I7" s="19"/>
      <c r="J7" s="133"/>
      <c r="K7" s="6"/>
      <c r="L7" s="27"/>
      <c r="M7" s="117"/>
      <c r="N7" s="6"/>
      <c r="O7" s="6"/>
      <c r="P7" s="4"/>
    </row>
    <row r="8" spans="1:16" ht="57.5" customHeight="1" x14ac:dyDescent="0.35">
      <c r="A8" s="213">
        <f t="shared" ref="A8:B9" si="1">A7</f>
        <v>9.1999999999999993</v>
      </c>
      <c r="B8" s="203" t="str">
        <f t="shared" si="1"/>
        <v>Electronic records are destroyed using appropriate methods that prevent disclosure before, during, and after disposal.</v>
      </c>
      <c r="C8" s="65" t="s">
        <v>87</v>
      </c>
      <c r="D8" s="70" t="s">
        <v>292</v>
      </c>
      <c r="E8" s="16"/>
      <c r="F8" s="16"/>
      <c r="G8" s="16"/>
      <c r="H8" s="16"/>
      <c r="I8" s="16"/>
      <c r="J8" s="134"/>
      <c r="K8" s="6"/>
      <c r="L8" s="27"/>
      <c r="M8" s="117"/>
      <c r="N8" s="6"/>
      <c r="O8" s="6"/>
      <c r="P8" s="4"/>
    </row>
    <row r="9" spans="1:16" ht="40" customHeight="1" thickBot="1" x14ac:dyDescent="0.4">
      <c r="A9" s="209">
        <f t="shared" si="1"/>
        <v>9.1999999999999993</v>
      </c>
      <c r="B9" s="204" t="str">
        <f t="shared" si="1"/>
        <v>Electronic records are destroyed using appropriate methods that prevent disclosure before, during, and after disposal.</v>
      </c>
      <c r="C9" s="64" t="s">
        <v>88</v>
      </c>
      <c r="D9" s="71" t="s">
        <v>293</v>
      </c>
      <c r="E9" s="22"/>
      <c r="F9" s="22"/>
      <c r="G9" s="22"/>
      <c r="H9" s="22"/>
      <c r="I9" s="22"/>
      <c r="J9" s="135"/>
      <c r="K9" s="6"/>
      <c r="L9" s="27"/>
      <c r="M9" s="117"/>
      <c r="N9" s="6"/>
      <c r="O9" s="6"/>
      <c r="P9" s="4"/>
    </row>
    <row r="10" spans="1:16" ht="59" customHeight="1" x14ac:dyDescent="0.35">
      <c r="A10" s="208">
        <v>9.3000000000000007</v>
      </c>
      <c r="B10" s="214" t="s">
        <v>294</v>
      </c>
      <c r="C10" s="31" t="s">
        <v>89</v>
      </c>
      <c r="D10" s="78" t="s">
        <v>296</v>
      </c>
      <c r="E10" s="19"/>
      <c r="F10" s="19"/>
      <c r="G10" s="19"/>
      <c r="H10" s="19"/>
      <c r="I10" s="19"/>
      <c r="J10" s="133"/>
      <c r="K10" s="6"/>
      <c r="L10" s="27"/>
      <c r="M10" s="32"/>
      <c r="N10" s="6"/>
      <c r="O10" s="6"/>
      <c r="P10" s="4"/>
    </row>
    <row r="11" spans="1:16" ht="36" customHeight="1" x14ac:dyDescent="0.35">
      <c r="A11" s="213">
        <f t="shared" ref="A11:B13" si="2">A10</f>
        <v>9.3000000000000007</v>
      </c>
      <c r="B11" s="215" t="str">
        <f t="shared" si="2"/>
        <v>Physical records are disposed of in line with the retention schedule.</v>
      </c>
      <c r="C11" s="65" t="s">
        <v>90</v>
      </c>
      <c r="D11" s="79" t="s">
        <v>297</v>
      </c>
      <c r="E11" s="16"/>
      <c r="F11" s="16"/>
      <c r="G11" s="16"/>
      <c r="H11" s="16"/>
      <c r="I11" s="16"/>
      <c r="J11" s="134"/>
      <c r="K11" s="6"/>
      <c r="L11" s="27"/>
      <c r="M11" s="32"/>
      <c r="N11" s="6"/>
      <c r="O11" s="6"/>
      <c r="P11" s="4"/>
    </row>
    <row r="12" spans="1:16" ht="36" customHeight="1" x14ac:dyDescent="0.35">
      <c r="A12" s="213">
        <f t="shared" si="2"/>
        <v>9.3000000000000007</v>
      </c>
      <c r="B12" s="215" t="str">
        <f t="shared" si="2"/>
        <v>Physical records are disposed of in line with the retention schedule.</v>
      </c>
      <c r="C12" s="65" t="s">
        <v>91</v>
      </c>
      <c r="D12" s="79" t="s">
        <v>298</v>
      </c>
      <c r="E12" s="16"/>
      <c r="F12" s="16"/>
      <c r="G12" s="16"/>
      <c r="H12" s="16"/>
      <c r="I12" s="16"/>
      <c r="J12" s="134"/>
      <c r="K12" s="6"/>
      <c r="L12" s="27"/>
      <c r="M12" s="32"/>
      <c r="N12" s="6"/>
      <c r="O12" s="6"/>
      <c r="P12" s="4"/>
    </row>
    <row r="13" spans="1:16" ht="36" customHeight="1" thickBot="1" x14ac:dyDescent="0.4">
      <c r="A13" s="209">
        <f t="shared" si="2"/>
        <v>9.3000000000000007</v>
      </c>
      <c r="B13" s="216" t="str">
        <f t="shared" si="2"/>
        <v>Physical records are disposed of in line with the retention schedule.</v>
      </c>
      <c r="C13" s="64" t="s">
        <v>295</v>
      </c>
      <c r="D13" s="115" t="s">
        <v>299</v>
      </c>
      <c r="E13" s="22"/>
      <c r="F13" s="132"/>
      <c r="G13" s="132"/>
      <c r="H13" s="132"/>
      <c r="I13" s="22"/>
      <c r="J13" s="136"/>
      <c r="L13" s="27"/>
      <c r="M13" s="32"/>
    </row>
    <row r="14" spans="1:16" ht="38.5" customHeight="1" x14ac:dyDescent="0.35">
      <c r="A14" s="208">
        <v>9.4</v>
      </c>
      <c r="B14" s="202" t="s">
        <v>300</v>
      </c>
      <c r="C14" s="31" t="s">
        <v>301</v>
      </c>
      <c r="D14" s="63" t="s">
        <v>304</v>
      </c>
      <c r="E14" s="19"/>
      <c r="F14" s="113"/>
      <c r="G14" s="113"/>
      <c r="H14" s="113"/>
      <c r="I14" s="19"/>
      <c r="J14" s="137"/>
      <c r="L14" s="27"/>
      <c r="M14" s="117"/>
    </row>
    <row r="15" spans="1:16" ht="39" customHeight="1" x14ac:dyDescent="0.35">
      <c r="A15" s="213">
        <f t="shared" ref="A15:B16" si="3">A14</f>
        <v>9.4</v>
      </c>
      <c r="B15" s="203" t="str">
        <f t="shared" si="3"/>
        <v>Physical records are destroyed using appropriate methods that prevent disclosure before, during, and after disposal.</v>
      </c>
      <c r="C15" s="65" t="s">
        <v>302</v>
      </c>
      <c r="D15" s="61" t="s">
        <v>305</v>
      </c>
      <c r="E15" s="16"/>
      <c r="F15" s="80"/>
      <c r="G15" s="80"/>
      <c r="H15" s="80"/>
      <c r="I15" s="16"/>
      <c r="J15" s="138"/>
      <c r="L15" s="27"/>
      <c r="M15" s="117"/>
    </row>
    <row r="16" spans="1:16" ht="34.5" customHeight="1" thickBot="1" x14ac:dyDescent="0.4">
      <c r="A16" s="209">
        <f t="shared" si="3"/>
        <v>9.4</v>
      </c>
      <c r="B16" s="204" t="str">
        <f t="shared" si="3"/>
        <v>Physical records are destroyed using appropriate methods that prevent disclosure before, during, and after disposal.</v>
      </c>
      <c r="C16" s="64" t="s">
        <v>303</v>
      </c>
      <c r="D16" s="62" t="s">
        <v>306</v>
      </c>
      <c r="E16" s="22"/>
      <c r="F16" s="106"/>
      <c r="G16" s="106"/>
      <c r="H16" s="106"/>
      <c r="I16" s="22"/>
      <c r="J16" s="139"/>
      <c r="L16" s="27"/>
      <c r="M16" s="117"/>
    </row>
    <row r="17" spans="1:13" ht="45.5" customHeight="1" x14ac:dyDescent="0.35">
      <c r="A17" s="208">
        <v>9.5</v>
      </c>
      <c r="B17" s="202" t="s">
        <v>307</v>
      </c>
      <c r="C17" s="31" t="s">
        <v>308</v>
      </c>
      <c r="D17" s="69" t="s">
        <v>310</v>
      </c>
      <c r="E17" s="19"/>
      <c r="F17" s="113"/>
      <c r="G17" s="113"/>
      <c r="H17" s="113"/>
      <c r="I17" s="19"/>
      <c r="J17" s="137"/>
      <c r="L17" s="27"/>
      <c r="M17" s="117"/>
    </row>
    <row r="18" spans="1:13" ht="55" customHeight="1" thickBot="1" x14ac:dyDescent="0.4">
      <c r="A18" s="209">
        <f t="shared" ref="A18:B18" si="4">A17</f>
        <v>9.5</v>
      </c>
      <c r="B18" s="204" t="str">
        <f t="shared" si="4"/>
        <v>Appropriate contracts are in place with all third parties used to dispose of personal information.</v>
      </c>
      <c r="C18" s="64" t="s">
        <v>309</v>
      </c>
      <c r="D18" s="71" t="s">
        <v>311</v>
      </c>
      <c r="E18" s="22"/>
      <c r="F18" s="106"/>
      <c r="G18" s="106"/>
      <c r="H18" s="106"/>
      <c r="I18" s="22"/>
      <c r="J18" s="139"/>
      <c r="L18" s="27"/>
      <c r="M18" s="117"/>
    </row>
    <row r="19" spans="1:13" ht="52.5" customHeight="1" x14ac:dyDescent="0.35">
      <c r="A19" s="253">
        <v>9.6</v>
      </c>
      <c r="B19" s="255" t="s">
        <v>312</v>
      </c>
      <c r="C19" s="75" t="s">
        <v>314</v>
      </c>
      <c r="D19" s="96" t="s">
        <v>315</v>
      </c>
      <c r="E19" s="30"/>
      <c r="F19" s="112"/>
      <c r="G19" s="112"/>
      <c r="H19" s="112"/>
      <c r="I19" s="30"/>
      <c r="J19" s="140"/>
      <c r="L19" s="27"/>
      <c r="M19" s="117"/>
    </row>
    <row r="20" spans="1:13" ht="52.5" customHeight="1" thickBot="1" x14ac:dyDescent="0.4">
      <c r="A20" s="209">
        <f t="shared" ref="A20:B20" si="5">A19</f>
        <v>9.6</v>
      </c>
      <c r="B20" s="204" t="str">
        <f t="shared" si="5"/>
        <v>Evidence of secure disposal is obtained from third parties used to dispose of personal information.</v>
      </c>
      <c r="C20" s="64" t="s">
        <v>313</v>
      </c>
      <c r="D20" s="62" t="s">
        <v>316</v>
      </c>
      <c r="E20" s="22"/>
      <c r="F20" s="106"/>
      <c r="G20" s="106"/>
      <c r="H20" s="106"/>
      <c r="I20" s="22"/>
      <c r="J20" s="141"/>
      <c r="L20" s="27"/>
      <c r="M20" s="117"/>
    </row>
    <row r="21" spans="1:13" ht="15.5" x14ac:dyDescent="0.35">
      <c r="A21" s="18"/>
      <c r="B21" s="18"/>
      <c r="C21" s="18"/>
      <c r="D21" s="18"/>
      <c r="E21" s="18"/>
      <c r="F21" s="18"/>
      <c r="G21" s="18"/>
      <c r="H21" s="18"/>
      <c r="I21" s="18"/>
      <c r="J21" s="18"/>
    </row>
    <row r="22" spans="1:13" ht="15.5" x14ac:dyDescent="0.35">
      <c r="A22" s="18"/>
      <c r="B22" s="18"/>
      <c r="C22" s="18"/>
      <c r="D22" s="18"/>
      <c r="E22" s="18"/>
      <c r="F22" s="18"/>
      <c r="G22" s="18"/>
      <c r="H22" s="18"/>
      <c r="I22" s="18"/>
      <c r="J22" s="18"/>
    </row>
    <row r="23" spans="1:13" ht="15.5" x14ac:dyDescent="0.35">
      <c r="A23" s="18"/>
      <c r="B23" s="18"/>
      <c r="C23" s="18"/>
      <c r="D23" s="18"/>
      <c r="E23" s="18"/>
      <c r="F23" s="18"/>
      <c r="G23" s="18"/>
      <c r="H23" s="18"/>
      <c r="I23" s="18"/>
      <c r="J23" s="18"/>
    </row>
    <row r="24" spans="1:13" ht="15.5" x14ac:dyDescent="0.35">
      <c r="A24" s="18"/>
      <c r="B24" s="18"/>
      <c r="C24" s="18"/>
      <c r="D24" s="18"/>
      <c r="E24" s="18"/>
      <c r="F24" s="18"/>
      <c r="G24" s="18"/>
      <c r="H24" s="18"/>
      <c r="I24" s="18"/>
      <c r="J24" s="18"/>
    </row>
    <row r="25" spans="1:13" ht="15.5" x14ac:dyDescent="0.35">
      <c r="A25" s="18"/>
      <c r="B25" s="18"/>
      <c r="C25" s="18"/>
      <c r="D25" s="18"/>
      <c r="E25" s="18"/>
      <c r="F25" s="18"/>
      <c r="G25" s="18"/>
      <c r="H25" s="18"/>
      <c r="I25" s="18"/>
      <c r="J25" s="18"/>
    </row>
    <row r="26" spans="1:13" ht="15.5" x14ac:dyDescent="0.35">
      <c r="A26" s="18"/>
      <c r="B26" s="18"/>
      <c r="C26" s="18"/>
      <c r="D26" s="18"/>
      <c r="E26" s="18"/>
      <c r="F26" s="18"/>
      <c r="G26" s="18"/>
      <c r="H26" s="18"/>
      <c r="I26" s="18"/>
      <c r="J26" s="18"/>
    </row>
    <row r="27" spans="1:13" ht="15.5" x14ac:dyDescent="0.35">
      <c r="A27" s="18"/>
      <c r="B27" s="18"/>
      <c r="C27" s="18"/>
      <c r="D27" s="18"/>
      <c r="E27" s="18"/>
      <c r="F27" s="18"/>
      <c r="G27" s="18"/>
      <c r="H27" s="18"/>
      <c r="I27" s="18"/>
      <c r="J27" s="18"/>
    </row>
    <row r="28" spans="1:13" ht="15.5" x14ac:dyDescent="0.35">
      <c r="A28" s="18"/>
      <c r="B28" s="18"/>
      <c r="C28" s="18"/>
      <c r="D28" s="18"/>
      <c r="E28" s="18"/>
      <c r="F28" s="18"/>
      <c r="G28" s="18"/>
      <c r="H28" s="18"/>
      <c r="I28" s="18"/>
      <c r="J28" s="18"/>
    </row>
    <row r="29" spans="1:13" ht="15.5" x14ac:dyDescent="0.35">
      <c r="A29" s="18"/>
      <c r="B29" s="18"/>
      <c r="C29" s="18"/>
      <c r="D29" s="18"/>
      <c r="E29" s="18"/>
      <c r="F29" s="18"/>
      <c r="G29" s="18"/>
      <c r="H29" s="18"/>
      <c r="I29" s="18"/>
      <c r="J29" s="18"/>
    </row>
    <row r="30" spans="1:13" ht="15.5" x14ac:dyDescent="0.35">
      <c r="A30" s="18"/>
      <c r="B30" s="18"/>
      <c r="C30" s="18"/>
      <c r="D30" s="18"/>
      <c r="E30" s="18"/>
      <c r="F30" s="18"/>
      <c r="G30" s="18"/>
      <c r="H30" s="18"/>
      <c r="I30" s="18"/>
      <c r="J30" s="18"/>
    </row>
  </sheetData>
  <sheetProtection formatColumns="0" formatRows="0" autoFilter="0"/>
  <autoFilter ref="A1:J20" xr:uid="{8C886D99-0796-4496-ACD5-0F6161E5DEC6}"/>
  <mergeCells count="12">
    <mergeCell ref="A2:A6"/>
    <mergeCell ref="B2:B6"/>
    <mergeCell ref="B7:B9"/>
    <mergeCell ref="A7:A9"/>
    <mergeCell ref="B10:B13"/>
    <mergeCell ref="A10:A13"/>
    <mergeCell ref="B14:B16"/>
    <mergeCell ref="A14:A16"/>
    <mergeCell ref="B17:B18"/>
    <mergeCell ref="A17:A18"/>
    <mergeCell ref="B19:B20"/>
    <mergeCell ref="A19:A20"/>
  </mergeCells>
  <phoneticPr fontId="18" type="noConversion"/>
  <conditionalFormatting sqref="K1:O1">
    <cfRule type="notContainsBlanks" dxfId="13" priority="6">
      <formula>LEN(TRIM(K1))&gt;0</formula>
    </cfRule>
  </conditionalFormatting>
  <conditionalFormatting sqref="K1:O1 K2:K12 N2:O12">
    <cfRule type="notContainsBlanks" dxfId="12" priority="5">
      <formula>LEN(TRIM(K1))&gt;0</formula>
    </cfRule>
  </conditionalFormatting>
  <conditionalFormatting sqref="E2:E20">
    <cfRule type="containsText" dxfId="11" priority="8" operator="containsText" text="Not Applicable">
      <formula>NOT(ISERROR(SEARCH("Not Applicable",E2)))</formula>
    </cfRule>
    <cfRule type="containsText" dxfId="10" priority="9" operator="containsText" text="Not meeting">
      <formula>NOT(ISERROR(SEARCH("Not meeting",E2)))</formula>
    </cfRule>
    <cfRule type="containsText" dxfId="9" priority="10" operator="containsText" text="Partially">
      <formula>NOT(ISERROR(SEARCH("Partially",E2)))</formula>
    </cfRule>
    <cfRule type="containsText" dxfId="8"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79DA5C09-12B4-492A-85CB-15AFF72D309C}">
            <xm:f>Lookup!$A$8</xm:f>
            <xm:f>Lookup!$A$9</xm:f>
            <x14:dxf>
              <font>
                <b/>
                <i val="0"/>
                <color theme="0"/>
              </font>
              <fill>
                <patternFill>
                  <bgColor rgb="FFFF0000"/>
                </patternFill>
              </fill>
            </x14:dxf>
          </x14:cfRule>
          <xm:sqref>J2:J20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B0377C0-FBC0-49D8-A9D5-676A40BB1403}">
          <x14:formula1>
            <xm:f>Lookup!$A$1:$A$4</xm:f>
          </x14:formula1>
          <xm:sqref>E2:E20</xm:sqref>
        </x14:dataValidation>
        <x14:dataValidation type="list" allowBlank="1" showInputMessage="1" showErrorMessage="1" xr:uid="{63E7909B-C6BD-43CA-A0B5-8707D991522C}">
          <x14:formula1>
            <xm:f>Lookup!$E$1:$E$5</xm:f>
          </x14:formula1>
          <xm:sqref>I2:I20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F0449-4284-49E8-96EE-A52B205DBE63}">
  <sheetPr codeName="Sheet15">
    <tabColor rgb="FF00FF00"/>
  </sheetPr>
  <dimension ref="A1:J7"/>
  <sheetViews>
    <sheetView topLeftCell="B1" zoomScale="85" zoomScaleNormal="85" workbookViewId="0">
      <pane ySplit="1" topLeftCell="A2" activePane="bottomLeft" state="frozen"/>
      <selection pane="bottomLeft" sqref="A1:J1"/>
    </sheetView>
  </sheetViews>
  <sheetFormatPr defaultColWidth="38.54296875" defaultRowHeight="15" x14ac:dyDescent="0.3"/>
  <cols>
    <col min="1" max="1" width="17.36328125" style="18" customWidth="1"/>
    <col min="2" max="2" width="48.81640625" style="18" customWidth="1"/>
    <col min="3" max="3" width="14.81640625" style="18" customWidth="1"/>
    <col min="4" max="4" width="63.81640625" style="18" customWidth="1"/>
    <col min="5" max="10" width="24.1796875" style="55" customWidth="1"/>
    <col min="11" max="16384" width="38.54296875" style="18"/>
  </cols>
  <sheetData>
    <row r="1" spans="1:10" ht="30.5" thickBot="1" x14ac:dyDescent="0.35">
      <c r="A1" s="152" t="s">
        <v>6</v>
      </c>
      <c r="B1" s="153" t="s">
        <v>1</v>
      </c>
      <c r="C1" s="153" t="s">
        <v>35</v>
      </c>
      <c r="D1" s="153" t="s">
        <v>5</v>
      </c>
      <c r="E1" s="153" t="s">
        <v>103</v>
      </c>
      <c r="F1" s="153" t="s">
        <v>102</v>
      </c>
      <c r="G1" s="153" t="s">
        <v>94</v>
      </c>
      <c r="H1" s="153" t="s">
        <v>4</v>
      </c>
      <c r="I1" s="153" t="s">
        <v>95</v>
      </c>
      <c r="J1" s="153" t="s">
        <v>107</v>
      </c>
    </row>
    <row r="2" spans="1:10" ht="54.5" customHeight="1" x14ac:dyDescent="0.3">
      <c r="A2" s="265">
        <v>10.1</v>
      </c>
      <c r="B2" s="271" t="s">
        <v>317</v>
      </c>
      <c r="C2" s="31" t="s">
        <v>318</v>
      </c>
      <c r="D2" s="69" t="s">
        <v>327</v>
      </c>
      <c r="E2" s="59"/>
      <c r="F2" s="59"/>
      <c r="G2" s="59"/>
      <c r="H2" s="59"/>
      <c r="I2" s="59"/>
      <c r="J2" s="97"/>
    </row>
    <row r="3" spans="1:10" ht="54.5" customHeight="1" x14ac:dyDescent="0.3">
      <c r="A3" s="263"/>
      <c r="B3" s="268"/>
      <c r="C3" s="65" t="s">
        <v>319</v>
      </c>
      <c r="D3" s="70" t="s">
        <v>324</v>
      </c>
      <c r="E3" s="43"/>
      <c r="F3" s="43"/>
      <c r="G3" s="43"/>
      <c r="H3" s="43"/>
      <c r="I3" s="43"/>
      <c r="J3" s="116"/>
    </row>
    <row r="4" spans="1:10" ht="53" customHeight="1" x14ac:dyDescent="0.3">
      <c r="A4" s="263"/>
      <c r="B4" s="268"/>
      <c r="C4" s="65" t="s">
        <v>320</v>
      </c>
      <c r="D4" s="70" t="s">
        <v>328</v>
      </c>
      <c r="E4" s="43"/>
      <c r="F4" s="43"/>
      <c r="G4" s="43"/>
      <c r="H4" s="43"/>
      <c r="I4" s="43"/>
      <c r="J4" s="116"/>
    </row>
    <row r="5" spans="1:10" ht="35.5" customHeight="1" x14ac:dyDescent="0.3">
      <c r="A5" s="263"/>
      <c r="B5" s="268"/>
      <c r="C5" s="65" t="s">
        <v>321</v>
      </c>
      <c r="D5" s="70" t="s">
        <v>325</v>
      </c>
      <c r="E5" s="43"/>
      <c r="F5" s="43"/>
      <c r="G5" s="43"/>
      <c r="H5" s="43"/>
      <c r="I5" s="43"/>
      <c r="J5" s="116"/>
    </row>
    <row r="6" spans="1:10" ht="45" x14ac:dyDescent="0.3">
      <c r="A6" s="263"/>
      <c r="B6" s="268"/>
      <c r="C6" s="65" t="s">
        <v>322</v>
      </c>
      <c r="D6" s="70" t="s">
        <v>329</v>
      </c>
      <c r="E6" s="43"/>
      <c r="F6" s="43"/>
      <c r="G6" s="43"/>
      <c r="H6" s="43"/>
      <c r="I6" s="43"/>
      <c r="J6" s="116"/>
    </row>
    <row r="7" spans="1:10" ht="46.5" customHeight="1" thickBot="1" x14ac:dyDescent="0.35">
      <c r="A7" s="264"/>
      <c r="B7" s="272"/>
      <c r="C7" s="64" t="s">
        <v>323</v>
      </c>
      <c r="D7" s="71" t="s">
        <v>326</v>
      </c>
      <c r="E7" s="60"/>
      <c r="F7" s="60"/>
      <c r="G7" s="60"/>
      <c r="H7" s="60"/>
      <c r="I7" s="60"/>
      <c r="J7" s="128"/>
    </row>
  </sheetData>
  <autoFilter ref="A1:J7" xr:uid="{E99F0449-4284-49E8-96EE-A52B205DBE63}"/>
  <mergeCells count="2">
    <mergeCell ref="B2:B7"/>
    <mergeCell ref="A2:A7"/>
  </mergeCells>
  <phoneticPr fontId="18" type="noConversion"/>
  <conditionalFormatting sqref="E1:E1048576">
    <cfRule type="cellIs" dxfId="6" priority="7" operator="equal">
      <formula>"Fully meets our expectations"</formula>
    </cfRule>
  </conditionalFormatting>
  <conditionalFormatting sqref="E2:E7">
    <cfRule type="containsText" dxfId="5" priority="2" operator="containsText" text="Not Applicable">
      <formula>NOT(ISERROR(SEARCH("Not Applicable",E2)))</formula>
    </cfRule>
    <cfRule type="containsText" dxfId="4" priority="3" operator="containsText" text="Not meeting our expectation">
      <formula>NOT(ISERROR(SEARCH("Not meeting our expectation",E2)))</formula>
    </cfRule>
    <cfRule type="containsText" dxfId="3" priority="4" operator="containsText" text="Fully meeting our expectation">
      <formula>NOT(ISERROR(SEARCH("Fully meeting our expectation",E2)))</formula>
    </cfRule>
    <cfRule type="containsText" dxfId="2" priority="5" operator="containsText" text="Partially meeting our expectation">
      <formula>NOT(ISERROR(SEARCH("Partially meeting our expectation",E2)))</formula>
    </cfRule>
    <cfRule type="cellIs" dxfId="1" priority="6" operator="equal">
      <formula>"Patially meeting our expectation"</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between" id="{07ACC3A6-8DE9-444D-A4B5-89B874E0DA91}">
            <xm:f>Lookup!$A$8</xm:f>
            <xm:f>Lookup!$A$9</xm:f>
            <x14:dxf>
              <font>
                <b/>
                <i val="0"/>
                <strike val="0"/>
                <color theme="0"/>
              </font>
              <fill>
                <patternFill>
                  <bgColor rgb="FFFF0000"/>
                </patternFill>
              </fill>
            </x14:dxf>
          </x14:cfRule>
          <xm:sqref>J2:J7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FA70496-D42E-4F6E-86A6-3E93D45D40F7}">
          <x14:formula1>
            <xm:f>Lookup!$A$1:$A$4</xm:f>
          </x14:formula1>
          <xm:sqref>E1:E1048576</xm:sqref>
        </x14:dataValidation>
        <x14:dataValidation type="list" allowBlank="1" showInputMessage="1" showErrorMessage="1" xr:uid="{0EA34F25-31FE-4D76-9A1A-57A7B28834D9}">
          <x14:formula1>
            <xm:f>Lookup!$E$1:$E$5</xm:f>
          </x14:formula1>
          <xm:sqref>I1:I1048576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06588-3264-468D-92A0-69F0B7D983CF}">
  <dimension ref="B2:D27"/>
  <sheetViews>
    <sheetView workbookViewId="0">
      <selection activeCell="I18" sqref="I18"/>
    </sheetView>
  </sheetViews>
  <sheetFormatPr defaultColWidth="9.08984375" defaultRowHeight="14.5" x14ac:dyDescent="0.35"/>
  <cols>
    <col min="1" max="1" width="9.08984375" style="157"/>
    <col min="2" max="2" width="35.453125" style="157" customWidth="1"/>
    <col min="3" max="3" width="77.453125" style="156" customWidth="1"/>
    <col min="4" max="4" width="18.26953125" style="157" customWidth="1"/>
    <col min="5" max="16384" width="9.08984375" style="157"/>
  </cols>
  <sheetData>
    <row r="2" spans="2:4" ht="15.5" x14ac:dyDescent="0.35">
      <c r="B2" s="155" t="s">
        <v>345</v>
      </c>
    </row>
    <row r="3" spans="2:4" ht="15" thickBot="1" x14ac:dyDescent="0.4"/>
    <row r="4" spans="2:4" ht="15.5" thickBot="1" x14ac:dyDescent="0.4">
      <c r="B4" s="158"/>
      <c r="C4" s="159"/>
      <c r="D4" s="160"/>
    </row>
    <row r="5" spans="2:4" ht="15.5" thickBot="1" x14ac:dyDescent="0.4">
      <c r="B5" s="161" t="s">
        <v>346</v>
      </c>
      <c r="C5" s="162" t="s">
        <v>363</v>
      </c>
    </row>
    <row r="6" spans="2:4" ht="15.5" thickBot="1" x14ac:dyDescent="0.4">
      <c r="B6" s="163" t="s">
        <v>347</v>
      </c>
      <c r="C6" s="164" t="s">
        <v>348</v>
      </c>
    </row>
    <row r="7" spans="2:4" ht="30.5" thickBot="1" x14ac:dyDescent="0.4">
      <c r="B7" s="161" t="s">
        <v>349</v>
      </c>
      <c r="C7" s="165" t="s">
        <v>350</v>
      </c>
    </row>
    <row r="8" spans="2:4" ht="15.5" thickBot="1" x14ac:dyDescent="0.4">
      <c r="B8" s="163" t="s">
        <v>351</v>
      </c>
      <c r="C8" s="164" t="s">
        <v>352</v>
      </c>
    </row>
    <row r="9" spans="2:4" ht="15.5" thickBot="1" x14ac:dyDescent="0.4">
      <c r="B9" s="161" t="s">
        <v>353</v>
      </c>
      <c r="C9" s="166" t="s">
        <v>354</v>
      </c>
    </row>
    <row r="10" spans="2:4" ht="30.5" thickBot="1" x14ac:dyDescent="0.4">
      <c r="B10" s="163" t="s">
        <v>355</v>
      </c>
      <c r="C10" s="167" t="s">
        <v>356</v>
      </c>
    </row>
    <row r="11" spans="2:4" ht="15" x14ac:dyDescent="0.35">
      <c r="B11" s="168"/>
      <c r="C11" s="169"/>
    </row>
    <row r="12" spans="2:4" ht="15" x14ac:dyDescent="0.35">
      <c r="B12" s="170" t="s">
        <v>357</v>
      </c>
      <c r="C12" s="171"/>
    </row>
    <row r="13" spans="2:4" ht="15" thickBot="1" x14ac:dyDescent="0.4"/>
    <row r="14" spans="2:4" ht="15.5" thickBot="1" x14ac:dyDescent="0.4">
      <c r="B14" s="172" t="s">
        <v>358</v>
      </c>
      <c r="C14" s="173" t="s">
        <v>359</v>
      </c>
      <c r="D14" s="174" t="s">
        <v>360</v>
      </c>
    </row>
    <row r="15" spans="2:4" ht="15.5" thickBot="1" x14ac:dyDescent="0.4">
      <c r="B15" s="175" t="s">
        <v>348</v>
      </c>
      <c r="C15" s="176" t="s">
        <v>361</v>
      </c>
      <c r="D15" s="177" t="s">
        <v>362</v>
      </c>
    </row>
    <row r="16" spans="2:4" ht="15.5" thickBot="1" x14ac:dyDescent="0.4">
      <c r="B16" s="178"/>
      <c r="C16" s="179"/>
      <c r="D16" s="180"/>
    </row>
    <row r="17" spans="2:4" ht="15.5" thickBot="1" x14ac:dyDescent="0.4">
      <c r="B17" s="175"/>
      <c r="C17" s="181"/>
      <c r="D17" s="182"/>
    </row>
    <row r="18" spans="2:4" ht="15.5" thickBot="1" x14ac:dyDescent="0.4">
      <c r="B18" s="183"/>
      <c r="C18" s="184"/>
      <c r="D18" s="180"/>
    </row>
    <row r="19" spans="2:4" ht="15.5" thickBot="1" x14ac:dyDescent="0.4">
      <c r="B19" s="185"/>
      <c r="C19" s="186"/>
      <c r="D19" s="187"/>
    </row>
    <row r="20" spans="2:4" ht="15.5" thickBot="1" x14ac:dyDescent="0.4">
      <c r="B20" s="188"/>
      <c r="C20" s="189"/>
      <c r="D20" s="180"/>
    </row>
    <row r="21" spans="2:4" ht="15.5" thickBot="1" x14ac:dyDescent="0.4">
      <c r="B21" s="190"/>
      <c r="C21" s="191"/>
      <c r="D21" s="192"/>
    </row>
    <row r="22" spans="2:4" ht="15.5" thickBot="1" x14ac:dyDescent="0.4">
      <c r="B22" s="183"/>
      <c r="C22" s="184"/>
      <c r="D22" s="180"/>
    </row>
    <row r="23" spans="2:4" ht="15.5" thickBot="1" x14ac:dyDescent="0.4">
      <c r="B23" s="185"/>
      <c r="C23" s="186"/>
      <c r="D23" s="187"/>
    </row>
    <row r="24" spans="2:4" ht="15.5" thickBot="1" x14ac:dyDescent="0.4">
      <c r="B24" s="188"/>
      <c r="C24" s="189"/>
      <c r="D24" s="180"/>
    </row>
    <row r="25" spans="2:4" ht="15.5" thickBot="1" x14ac:dyDescent="0.4">
      <c r="B25" s="190"/>
      <c r="C25" s="191"/>
      <c r="D25" s="192"/>
    </row>
    <row r="26" spans="2:4" ht="15.5" thickBot="1" x14ac:dyDescent="0.4">
      <c r="B26" s="183"/>
      <c r="C26" s="184"/>
      <c r="D26" s="180"/>
    </row>
    <row r="27" spans="2:4" ht="15.5" thickBot="1" x14ac:dyDescent="0.4">
      <c r="B27" s="193"/>
      <c r="C27" s="194"/>
      <c r="D27" s="19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7A2-CDD5-49CD-B647-77705BB62C94}">
  <sheetPr codeName="Sheet2">
    <tabColor rgb="FF26BCD7"/>
    <pageSetUpPr fitToPage="1"/>
  </sheetPr>
  <dimension ref="A1"/>
  <sheetViews>
    <sheetView showGridLines="0" zoomScale="69" zoomScaleNormal="69" workbookViewId="0">
      <selection activeCell="AF25" sqref="AF25"/>
    </sheetView>
  </sheetViews>
  <sheetFormatPr defaultRowHeight="14.5" x14ac:dyDescent="0.35"/>
  <sheetData/>
  <sheetProtection selectLockedCells="1" selectUnlockedCells="1"/>
  <pageMargins left="0.7" right="0.7" top="0.75" bottom="0.75" header="0.3" footer="0.3"/>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F9199-E8A2-4BD9-9FE0-3611E945FB10}">
  <sheetPr codeName="Sheet3">
    <tabColor theme="1"/>
    <pageSetUpPr fitToPage="1"/>
  </sheetPr>
  <dimension ref="A1:AB183"/>
  <sheetViews>
    <sheetView showGridLines="0" zoomScale="60" zoomScaleNormal="60" workbookViewId="0">
      <pane xSplit="5" ySplit="2" topLeftCell="F3" activePane="bottomRight" state="frozen"/>
      <selection pane="topRight" activeCell="F1" sqref="F1"/>
      <selection pane="bottomLeft" activeCell="A6" sqref="A6"/>
      <selection pane="bottomRight" activeCell="F1" sqref="F1"/>
    </sheetView>
  </sheetViews>
  <sheetFormatPr defaultColWidth="9.08984375" defaultRowHeight="15" x14ac:dyDescent="0.3"/>
  <cols>
    <col min="1" max="1" width="19.81640625" style="36" customWidth="1"/>
    <col min="2" max="2" width="11.81640625" style="36" customWidth="1"/>
    <col min="3" max="3" width="48.81640625" style="55" customWidth="1"/>
    <col min="4" max="4" width="13.6328125" style="55" customWidth="1"/>
    <col min="5" max="5" width="63.81640625" style="35" customWidth="1"/>
    <col min="6" max="6" width="25" style="55" customWidth="1"/>
    <col min="7" max="7" width="28.453125" style="55" customWidth="1"/>
    <col min="8" max="8" width="26" style="56" customWidth="1"/>
    <col min="9" max="9" width="15.6328125" style="56" customWidth="1"/>
    <col min="10" max="10" width="20.08984375" style="56" customWidth="1"/>
    <col min="11" max="11" width="22.36328125" style="35" customWidth="1"/>
    <col min="12" max="12" width="20" style="44" customWidth="1"/>
    <col min="13" max="13" width="17" style="44" customWidth="1"/>
    <col min="14" max="14" width="15.81640625" style="44" customWidth="1"/>
    <col min="15" max="15" width="17.6328125" style="44" customWidth="1"/>
    <col min="16" max="16" width="17.08984375" style="44" customWidth="1"/>
    <col min="17" max="28" width="9.08984375" style="44"/>
    <col min="29" max="16384" width="9.08984375" style="36"/>
  </cols>
  <sheetData>
    <row r="1" spans="1:28" s="1" customFormat="1" ht="133.5" customHeight="1" x14ac:dyDescent="0.35">
      <c r="A1" s="243" t="s">
        <v>331</v>
      </c>
      <c r="B1" s="243"/>
      <c r="C1" s="243"/>
      <c r="D1" s="243"/>
      <c r="E1" s="11"/>
      <c r="F1" s="12"/>
      <c r="G1" s="12"/>
      <c r="H1" s="13"/>
      <c r="I1" s="13"/>
      <c r="J1" s="13"/>
      <c r="K1" s="14"/>
      <c r="L1" s="15"/>
      <c r="M1" s="15"/>
      <c r="N1" s="15"/>
      <c r="O1" s="15"/>
      <c r="P1" s="15"/>
      <c r="Q1" s="5"/>
      <c r="R1" s="5"/>
      <c r="S1" s="5"/>
      <c r="T1" s="5"/>
      <c r="U1" s="5"/>
      <c r="V1" s="5"/>
      <c r="W1" s="5"/>
      <c r="X1" s="5"/>
      <c r="Y1" s="5"/>
      <c r="Z1" s="5"/>
      <c r="AA1" s="5"/>
      <c r="AB1" s="5"/>
    </row>
    <row r="2" spans="1:28" s="42" customFormat="1" ht="59.75" customHeight="1" thickBot="1" x14ac:dyDescent="0.35">
      <c r="A2" s="94" t="s">
        <v>0</v>
      </c>
      <c r="B2" s="66" t="s">
        <v>6</v>
      </c>
      <c r="C2" s="66" t="s">
        <v>1</v>
      </c>
      <c r="D2" s="66" t="s">
        <v>35</v>
      </c>
      <c r="E2" s="66" t="s">
        <v>2</v>
      </c>
      <c r="F2" s="66" t="s">
        <v>103</v>
      </c>
      <c r="G2" s="66" t="s">
        <v>102</v>
      </c>
      <c r="H2" s="66" t="s">
        <v>105</v>
      </c>
      <c r="I2" s="66" t="s">
        <v>4</v>
      </c>
      <c r="J2" s="66" t="s">
        <v>95</v>
      </c>
      <c r="K2" s="66" t="s">
        <v>109</v>
      </c>
      <c r="L2" s="57" t="str">
        <f>IF(ISBLANK('1. Records management framework'!K1),"",'1. Records management framework'!K1)</f>
        <v/>
      </c>
      <c r="M2" s="66" t="str">
        <f>IF(ISBLANK('1. Records management framework'!L1),"",'1. Records management framework'!L1)</f>
        <v/>
      </c>
      <c r="N2" s="66" t="str">
        <f>IF(ISBLANK('1. Records management framework'!M1),"",'1. Records management framework'!M1)</f>
        <v/>
      </c>
      <c r="O2" s="66" t="str">
        <f>IF(ISBLANK('1. Records management framework'!N1),"",'1. Records management framework'!N1)</f>
        <v/>
      </c>
      <c r="P2" s="58" t="str">
        <f>IF(ISBLANK('1. Records management framework'!O1),"",'1. Records management framework'!O1)</f>
        <v/>
      </c>
      <c r="Q2" s="41"/>
      <c r="R2" s="41"/>
      <c r="S2" s="41"/>
      <c r="T2" s="41"/>
      <c r="U2" s="41"/>
      <c r="V2" s="41"/>
      <c r="W2" s="41"/>
      <c r="X2" s="41"/>
      <c r="Y2" s="41"/>
      <c r="Z2" s="41"/>
      <c r="AA2" s="41"/>
      <c r="AB2" s="41"/>
    </row>
    <row r="3" spans="1:28" s="42" customFormat="1" ht="58" customHeight="1" x14ac:dyDescent="0.3">
      <c r="A3" s="248" t="s">
        <v>343</v>
      </c>
      <c r="B3" s="208">
        <v>1.1000000000000001</v>
      </c>
      <c r="C3" s="202" t="s">
        <v>117</v>
      </c>
      <c r="D3" s="59" t="s">
        <v>12</v>
      </c>
      <c r="E3" s="129" t="s">
        <v>118</v>
      </c>
      <c r="F3" s="67" t="str">
        <f>IF(ISBLANK('1. Records management framework'!E2),"",'1. Records management framework'!E2)</f>
        <v/>
      </c>
      <c r="G3" s="67" t="str">
        <f>IF(ISBLANK('1. Records management framework'!F2),"",'1. Records management framework'!F2)</f>
        <v/>
      </c>
      <c r="H3" s="67" t="str">
        <f>IF(ISBLANK('1. Records management framework'!G2),"",'1. Records management framework'!G2)</f>
        <v/>
      </c>
      <c r="I3" s="67" t="str">
        <f>IF(ISBLANK('1. Records management framework'!H2),"",'1. Records management framework'!H2)</f>
        <v/>
      </c>
      <c r="J3" s="67" t="str">
        <f>IF(ISBLANK('1. Records management framework'!I2),"",'1. Records management framework'!I2)</f>
        <v/>
      </c>
      <c r="K3" s="68" t="str">
        <f>IF(ISBLANK('1. Records management framework'!J2),"",'1. Records management framework'!J2)</f>
        <v/>
      </c>
      <c r="L3" s="40"/>
      <c r="M3" s="121"/>
      <c r="N3" s="27"/>
      <c r="O3" s="117"/>
      <c r="P3" s="40"/>
      <c r="Q3" s="41"/>
      <c r="R3" s="41"/>
      <c r="S3" s="41"/>
      <c r="T3" s="41"/>
      <c r="U3" s="41"/>
      <c r="V3" s="41"/>
      <c r="W3" s="41"/>
      <c r="X3" s="41"/>
      <c r="Y3" s="41"/>
      <c r="Z3" s="41"/>
      <c r="AA3" s="41"/>
      <c r="AB3" s="41"/>
    </row>
    <row r="4" spans="1:28" s="42" customFormat="1" ht="42" customHeight="1" x14ac:dyDescent="0.3">
      <c r="A4" s="249" t="str">
        <f t="shared" ref="A4:A13" si="0">A3</f>
        <v>Records management framework</v>
      </c>
      <c r="B4" s="244">
        <f t="shared" ref="B4:C6" si="1">B3</f>
        <v>1.1000000000000001</v>
      </c>
      <c r="C4" s="246" t="str">
        <f t="shared" si="1"/>
        <v>Records management responsibilities are allocated and the records management function and processes are subject to effective oversight at a senior level.</v>
      </c>
      <c r="D4" s="43" t="s">
        <v>13</v>
      </c>
      <c r="E4" s="70" t="s">
        <v>119</v>
      </c>
      <c r="F4" s="123" t="str">
        <f>IF(ISBLANK('1. Records management framework'!E3),"",'1. Records management framework'!E3)</f>
        <v/>
      </c>
      <c r="G4" s="123" t="str">
        <f>IF(ISBLANK('1. Records management framework'!F3),"",'1. Records management framework'!F3)</f>
        <v/>
      </c>
      <c r="H4" s="123" t="str">
        <f>IF(ISBLANK('1. Records management framework'!G3),"",'1. Records management framework'!G3)</f>
        <v/>
      </c>
      <c r="I4" s="123" t="str">
        <f>IF(ISBLANK('1. Records management framework'!H3),"",'1. Records management framework'!H3)</f>
        <v/>
      </c>
      <c r="J4" s="123" t="str">
        <f>IF(ISBLANK('1. Records management framework'!I3),"",'1. Records management framework'!I3)</f>
        <v/>
      </c>
      <c r="K4" s="124" t="str">
        <f>IF(ISBLANK('1. Records management framework'!J3),"",'1. Records management framework'!J3)</f>
        <v/>
      </c>
      <c r="L4" s="40"/>
      <c r="M4" s="121"/>
      <c r="N4" s="119"/>
      <c r="O4" s="120"/>
      <c r="P4" s="40"/>
      <c r="Q4" s="41"/>
      <c r="R4" s="41"/>
      <c r="S4" s="41"/>
      <c r="T4" s="41"/>
      <c r="U4" s="41"/>
      <c r="V4" s="41"/>
      <c r="W4" s="41"/>
      <c r="X4" s="41"/>
      <c r="Y4" s="41"/>
      <c r="Z4" s="41"/>
      <c r="AA4" s="41"/>
      <c r="AB4" s="41"/>
    </row>
    <row r="5" spans="1:28" ht="73.5" customHeight="1" x14ac:dyDescent="0.3">
      <c r="A5" s="249" t="str">
        <f t="shared" si="0"/>
        <v>Records management framework</v>
      </c>
      <c r="B5" s="244">
        <f t="shared" si="1"/>
        <v>1.1000000000000001</v>
      </c>
      <c r="C5" s="246" t="str">
        <f t="shared" si="1"/>
        <v>Records management responsibilities are allocated and the records management function and processes are subject to effective oversight at a senior level.</v>
      </c>
      <c r="D5" s="43" t="s">
        <v>14</v>
      </c>
      <c r="E5" s="70" t="s">
        <v>120</v>
      </c>
      <c r="F5" s="123" t="str">
        <f>IF(ISBLANK('1. Records management framework'!E4),"",'1. Records management framework'!E4)</f>
        <v/>
      </c>
      <c r="G5" s="123" t="str">
        <f>IF(ISBLANK('1. Records management framework'!F4),"",'1. Records management framework'!F4)</f>
        <v/>
      </c>
      <c r="H5" s="123" t="str">
        <f>IF(ISBLANK('1. Records management framework'!G4),"",'1. Records management framework'!G4)</f>
        <v/>
      </c>
      <c r="I5" s="123" t="str">
        <f>IF(ISBLANK('1. Records management framework'!H4),"",'1. Records management framework'!H4)</f>
        <v/>
      </c>
      <c r="J5" s="123" t="str">
        <f>IF(ISBLANK('1. Records management framework'!I4),"",'1. Records management framework'!I4)</f>
        <v/>
      </c>
      <c r="K5" s="124" t="str">
        <f>IF(ISBLANK('1. Records management framework'!J4),"",'1. Records management framework'!J4)</f>
        <v/>
      </c>
      <c r="L5" s="40"/>
      <c r="M5" s="121"/>
      <c r="N5" s="119"/>
      <c r="O5" s="120"/>
      <c r="P5" s="40"/>
    </row>
    <row r="6" spans="1:28" ht="68" customHeight="1" thickBot="1" x14ac:dyDescent="0.35">
      <c r="A6" s="249" t="str">
        <f t="shared" si="0"/>
        <v>Records management framework</v>
      </c>
      <c r="B6" s="245">
        <f t="shared" si="1"/>
        <v>1.1000000000000001</v>
      </c>
      <c r="C6" s="247" t="str">
        <f t="shared" si="1"/>
        <v>Records management responsibilities are allocated and the records management function and processes are subject to effective oversight at a senior level.</v>
      </c>
      <c r="D6" s="60" t="s">
        <v>15</v>
      </c>
      <c r="E6" s="71" t="s">
        <v>121</v>
      </c>
      <c r="F6" s="125" t="str">
        <f>IF(ISBLANK('1. Records management framework'!E5),"",'1. Records management framework'!E5)</f>
        <v/>
      </c>
      <c r="G6" s="125" t="str">
        <f>IF(ISBLANK('1. Records management framework'!F5),"",'1. Records management framework'!F5)</f>
        <v/>
      </c>
      <c r="H6" s="125" t="str">
        <f>IF(ISBLANK('1. Records management framework'!G5),"",'1. Records management framework'!G5)</f>
        <v/>
      </c>
      <c r="I6" s="125" t="str">
        <f>IF(ISBLANK('1. Records management framework'!H5),"",'1. Records management framework'!H5)</f>
        <v/>
      </c>
      <c r="J6" s="125" t="str">
        <f>IF(ISBLANK('1. Records management framework'!I5),"",'1. Records management framework'!I5)</f>
        <v/>
      </c>
      <c r="K6" s="126" t="str">
        <f>IF(ISBLANK('1. Records management framework'!J5),"",'1. Records management framework'!J5)</f>
        <v/>
      </c>
      <c r="L6" s="40"/>
      <c r="M6" s="121"/>
      <c r="N6" s="119"/>
      <c r="O6" s="120"/>
      <c r="P6" s="40"/>
    </row>
    <row r="7" spans="1:28" ht="66.5" customHeight="1" x14ac:dyDescent="0.3">
      <c r="A7" s="249" t="str">
        <f t="shared" si="0"/>
        <v>Records management framework</v>
      </c>
      <c r="B7" s="208">
        <v>1.2000000000000002</v>
      </c>
      <c r="C7" s="202" t="s">
        <v>122</v>
      </c>
      <c r="D7" s="31" t="s">
        <v>123</v>
      </c>
      <c r="E7" s="78" t="s">
        <v>127</v>
      </c>
      <c r="F7" s="67" t="str">
        <f>IF(ISBLANK('1. Records management framework'!E6),"",'1. Records management framework'!E6)</f>
        <v/>
      </c>
      <c r="G7" s="67" t="str">
        <f>IF(ISBLANK('1. Records management framework'!F6),"",'1. Records management framework'!F6)</f>
        <v/>
      </c>
      <c r="H7" s="67" t="str">
        <f>IF(ISBLANK('1. Records management framework'!G6),"",'1. Records management framework'!G6)</f>
        <v/>
      </c>
      <c r="I7" s="67" t="str">
        <f>IF(ISBLANK('1. Records management framework'!H6),"",'1. Records management framework'!H6)</f>
        <v/>
      </c>
      <c r="J7" s="67" t="str">
        <f>IF(ISBLANK('1. Records management framework'!I6),"",'1. Records management framework'!I6)</f>
        <v/>
      </c>
      <c r="K7" s="68" t="str">
        <f>IF(ISBLANK('1. Records management framework'!J6),"",'1. Records management framework'!J6)</f>
        <v/>
      </c>
      <c r="L7" s="40"/>
      <c r="M7" s="121"/>
      <c r="N7" s="27"/>
      <c r="O7" s="117"/>
      <c r="P7" s="40"/>
    </row>
    <row r="8" spans="1:28" ht="43" customHeight="1" x14ac:dyDescent="0.3">
      <c r="A8" s="249" t="str">
        <f t="shared" si="0"/>
        <v>Records management framework</v>
      </c>
      <c r="B8" s="213">
        <f t="shared" ref="B8:C12" si="2">B7</f>
        <v>1.2000000000000002</v>
      </c>
      <c r="C8" s="203" t="str">
        <f t="shared" si="2"/>
        <v>Records management processes are documented in policies, approved by senior management, and reviewed periodically to align to latest guidelines.</v>
      </c>
      <c r="D8" s="65" t="s">
        <v>17</v>
      </c>
      <c r="E8" s="79" t="s">
        <v>128</v>
      </c>
      <c r="F8" s="123" t="str">
        <f>IF(ISBLANK('1. Records management framework'!E7),"",'1. Records management framework'!E7)</f>
        <v/>
      </c>
      <c r="G8" s="123" t="str">
        <f>IF(ISBLANK('1. Records management framework'!F7),"",'1. Records management framework'!F7)</f>
        <v/>
      </c>
      <c r="H8" s="123" t="str">
        <f>IF(ISBLANK('1. Records management framework'!G7),"",'1. Records management framework'!G7)</f>
        <v/>
      </c>
      <c r="I8" s="123" t="str">
        <f>IF(ISBLANK('1. Records management framework'!H7),"",'1. Records management framework'!H7)</f>
        <v/>
      </c>
      <c r="J8" s="123" t="str">
        <f>IF(ISBLANK('1. Records management framework'!I7),"",'1. Records management framework'!I7)</f>
        <v/>
      </c>
      <c r="K8" s="124" t="str">
        <f>IF(ISBLANK('1. Records management framework'!J7),"",'1. Records management framework'!J7)</f>
        <v/>
      </c>
      <c r="L8" s="40"/>
      <c r="M8" s="121"/>
      <c r="N8" s="27"/>
      <c r="O8" s="117"/>
      <c r="P8" s="40"/>
    </row>
    <row r="9" spans="1:28" ht="31.5" customHeight="1" x14ac:dyDescent="0.3">
      <c r="A9" s="249" t="str">
        <f t="shared" si="0"/>
        <v>Records management framework</v>
      </c>
      <c r="B9" s="213">
        <f t="shared" si="2"/>
        <v>1.2000000000000002</v>
      </c>
      <c r="C9" s="203" t="str">
        <f t="shared" si="2"/>
        <v>Records management processes are documented in policies, approved by senior management, and reviewed periodically to align to latest guidelines.</v>
      </c>
      <c r="D9" s="65" t="s">
        <v>16</v>
      </c>
      <c r="E9" s="79" t="s">
        <v>129</v>
      </c>
      <c r="F9" s="123" t="str">
        <f>IF(ISBLANK('1. Records management framework'!E8),"",'1. Records management framework'!E8)</f>
        <v/>
      </c>
      <c r="G9" s="123" t="str">
        <f>IF(ISBLANK('1. Records management framework'!F8),"",'1. Records management framework'!F8)</f>
        <v/>
      </c>
      <c r="H9" s="123" t="str">
        <f>IF(ISBLANK('1. Records management framework'!G8),"",'1. Records management framework'!G8)</f>
        <v/>
      </c>
      <c r="I9" s="123" t="str">
        <f>IF(ISBLANK('1. Records management framework'!H8),"",'1. Records management framework'!H8)</f>
        <v/>
      </c>
      <c r="J9" s="123" t="str">
        <f>IF(ISBLANK('1. Records management framework'!I8),"",'1. Records management framework'!I8)</f>
        <v/>
      </c>
      <c r="K9" s="124" t="str">
        <f>IF(ISBLANK('1. Records management framework'!J8),"",'1. Records management framework'!J8)</f>
        <v/>
      </c>
      <c r="L9" s="40"/>
      <c r="M9" s="121"/>
      <c r="N9" s="27"/>
      <c r="O9" s="117"/>
      <c r="P9" s="40"/>
    </row>
    <row r="10" spans="1:28" ht="28.5" customHeight="1" x14ac:dyDescent="0.3">
      <c r="A10" s="249" t="str">
        <f t="shared" si="0"/>
        <v>Records management framework</v>
      </c>
      <c r="B10" s="213">
        <f t="shared" si="2"/>
        <v>1.2000000000000002</v>
      </c>
      <c r="C10" s="203" t="str">
        <f t="shared" si="2"/>
        <v>Records management processes are documented in policies, approved by senior management, and reviewed periodically to align to latest guidelines.</v>
      </c>
      <c r="D10" s="65" t="s">
        <v>124</v>
      </c>
      <c r="E10" s="79" t="s">
        <v>130</v>
      </c>
      <c r="F10" s="123" t="str">
        <f>IF(ISBLANK('1. Records management framework'!E9),"",'1. Records management framework'!E9)</f>
        <v/>
      </c>
      <c r="G10" s="123" t="str">
        <f>IF(ISBLANK('1. Records management framework'!F9),"",'1. Records management framework'!F9)</f>
        <v/>
      </c>
      <c r="H10" s="123" t="str">
        <f>IF(ISBLANK('1. Records management framework'!G9),"",'1. Records management framework'!G9)</f>
        <v/>
      </c>
      <c r="I10" s="123" t="str">
        <f>IF(ISBLANK('1. Records management framework'!H9),"",'1. Records management framework'!H9)</f>
        <v/>
      </c>
      <c r="J10" s="123" t="str">
        <f>IF(ISBLANK('1. Records management framework'!I9),"",'1. Records management framework'!I9)</f>
        <v/>
      </c>
      <c r="K10" s="124" t="str">
        <f>IF(ISBLANK('1. Records management framework'!J9),"",'1. Records management framework'!J9)</f>
        <v/>
      </c>
      <c r="L10" s="40"/>
      <c r="M10" s="121"/>
      <c r="N10" s="27"/>
      <c r="O10" s="117"/>
      <c r="P10" s="40"/>
    </row>
    <row r="11" spans="1:28" ht="53" customHeight="1" x14ac:dyDescent="0.3">
      <c r="A11" s="249" t="str">
        <f t="shared" si="0"/>
        <v>Records management framework</v>
      </c>
      <c r="B11" s="213">
        <f t="shared" si="2"/>
        <v>1.2000000000000002</v>
      </c>
      <c r="C11" s="203" t="str">
        <f t="shared" si="2"/>
        <v>Records management processes are documented in policies, approved by senior management, and reviewed periodically to align to latest guidelines.</v>
      </c>
      <c r="D11" s="65" t="s">
        <v>125</v>
      </c>
      <c r="E11" s="79" t="s">
        <v>131</v>
      </c>
      <c r="F11" s="123" t="str">
        <f>IF(ISBLANK('1. Records management framework'!E10),"",'1. Records management framework'!E10)</f>
        <v/>
      </c>
      <c r="G11" s="123" t="str">
        <f>IF(ISBLANK('1. Records management framework'!F10),"",'1. Records management framework'!F10)</f>
        <v/>
      </c>
      <c r="H11" s="123" t="str">
        <f>IF(ISBLANK('1. Records management framework'!G10),"",'1. Records management framework'!G10)</f>
        <v/>
      </c>
      <c r="I11" s="123" t="str">
        <f>IF(ISBLANK('1. Records management framework'!H10),"",'1. Records management framework'!H10)</f>
        <v/>
      </c>
      <c r="J11" s="123" t="str">
        <f>IF(ISBLANK('1. Records management framework'!I10),"",'1. Records management framework'!I10)</f>
        <v/>
      </c>
      <c r="K11" s="124" t="str">
        <f>IF(ISBLANK('1. Records management framework'!J10),"",'1. Records management framework'!J10)</f>
        <v/>
      </c>
      <c r="L11" s="40"/>
      <c r="M11" s="121"/>
      <c r="N11" s="27"/>
      <c r="O11" s="117"/>
      <c r="P11" s="40"/>
    </row>
    <row r="12" spans="1:28" ht="36" customHeight="1" thickBot="1" x14ac:dyDescent="0.35">
      <c r="A12" s="249" t="str">
        <f t="shared" si="0"/>
        <v>Records management framework</v>
      </c>
      <c r="B12" s="209">
        <f t="shared" si="2"/>
        <v>1.2000000000000002</v>
      </c>
      <c r="C12" s="204" t="str">
        <f t="shared" si="2"/>
        <v>Records management processes are documented in policies, approved by senior management, and reviewed periodically to align to latest guidelines.</v>
      </c>
      <c r="D12" s="64" t="s">
        <v>126</v>
      </c>
      <c r="E12" s="62" t="s">
        <v>132</v>
      </c>
      <c r="F12" s="125" t="str">
        <f>IF(ISBLANK('1. Records management framework'!E11),"",'1. Records management framework'!E11)</f>
        <v/>
      </c>
      <c r="G12" s="125" t="str">
        <f>IF(ISBLANK('1. Records management framework'!F11),"",'1. Records management framework'!F11)</f>
        <v/>
      </c>
      <c r="H12" s="125" t="str">
        <f>IF(ISBLANK('1. Records management framework'!G11),"",'1. Records management framework'!G11)</f>
        <v/>
      </c>
      <c r="I12" s="125" t="str">
        <f>IF(ISBLANK('1. Records management framework'!H11),"",'1. Records management framework'!H11)</f>
        <v/>
      </c>
      <c r="J12" s="125" t="str">
        <f>IF(ISBLANK('1. Records management framework'!I11),"",'1. Records management framework'!I11)</f>
        <v/>
      </c>
      <c r="K12" s="126" t="str">
        <f>IF(ISBLANK('1. Records management framework'!J11),"",'1. Records management framework'!J11)</f>
        <v/>
      </c>
      <c r="L12" s="40"/>
      <c r="M12" s="121"/>
      <c r="N12" s="27"/>
      <c r="O12" s="117"/>
      <c r="P12" s="40"/>
    </row>
    <row r="13" spans="1:28" ht="30.5" customHeight="1" x14ac:dyDescent="0.3">
      <c r="A13" s="249" t="str">
        <f t="shared" si="0"/>
        <v>Records management framework</v>
      </c>
      <c r="B13" s="208">
        <v>1.3000000000000003</v>
      </c>
      <c r="C13" s="220" t="s">
        <v>133</v>
      </c>
      <c r="D13" s="31" t="s">
        <v>18</v>
      </c>
      <c r="E13" s="63" t="s">
        <v>134</v>
      </c>
      <c r="F13" s="67" t="str">
        <f>IF(ISBLANK('1. Records management framework'!E12),"",'1. Records management framework'!E12)</f>
        <v/>
      </c>
      <c r="G13" s="67" t="str">
        <f>IF(ISBLANK('1. Records management framework'!F12),"",'1. Records management framework'!F12)</f>
        <v/>
      </c>
      <c r="H13" s="67" t="str">
        <f>IF(ISBLANK('1. Records management framework'!G12),"",'1. Records management framework'!G12)</f>
        <v/>
      </c>
      <c r="I13" s="67" t="str">
        <f>IF(ISBLANK('1. Records management framework'!H12),"",'1. Records management framework'!H12)</f>
        <v/>
      </c>
      <c r="J13" s="67" t="str">
        <f>IF(ISBLANK('1. Records management framework'!I12),"",'1. Records management framework'!I12)</f>
        <v/>
      </c>
      <c r="K13" s="68" t="str">
        <f>IF(ISBLANK('1. Records management framework'!J12),"",'1. Records management framework'!J12)</f>
        <v/>
      </c>
      <c r="L13" s="40"/>
      <c r="M13" s="121"/>
      <c r="N13" s="27"/>
      <c r="O13" s="35"/>
      <c r="P13" s="40"/>
    </row>
    <row r="14" spans="1:28" ht="37.5" customHeight="1" x14ac:dyDescent="0.3">
      <c r="A14" s="249" t="str">
        <f t="shared" ref="A14:C16" si="3">A13</f>
        <v>Records management framework</v>
      </c>
      <c r="B14" s="213">
        <f t="shared" si="3"/>
        <v>1.3000000000000003</v>
      </c>
      <c r="C14" s="222" t="str">
        <f t="shared" si="3"/>
        <v>Staff receive formal records management training, and good records management practices are promoted.</v>
      </c>
      <c r="D14" s="65" t="s">
        <v>19</v>
      </c>
      <c r="E14" s="61" t="s">
        <v>135</v>
      </c>
      <c r="F14" s="123" t="str">
        <f>IF(ISBLANK('1. Records management framework'!E13),"",'1. Records management framework'!E13)</f>
        <v/>
      </c>
      <c r="G14" s="123" t="str">
        <f>IF(ISBLANK('1. Records management framework'!F13),"",'1. Records management framework'!F13)</f>
        <v/>
      </c>
      <c r="H14" s="123" t="str">
        <f>IF(ISBLANK('1. Records management framework'!G13),"",'1. Records management framework'!G13)</f>
        <v/>
      </c>
      <c r="I14" s="123" t="str">
        <f>IF(ISBLANK('1. Records management framework'!H13),"",'1. Records management framework'!H13)</f>
        <v/>
      </c>
      <c r="J14" s="123" t="str">
        <f>IF(ISBLANK('1. Records management framework'!I13),"",'1. Records management framework'!I13)</f>
        <v/>
      </c>
      <c r="K14" s="124" t="str">
        <f>IF(ISBLANK('1. Records management framework'!J13),"",'1. Records management framework'!J13)</f>
        <v/>
      </c>
      <c r="L14" s="40"/>
      <c r="M14" s="121"/>
      <c r="N14" s="27"/>
      <c r="O14" s="35"/>
      <c r="P14" s="40"/>
    </row>
    <row r="15" spans="1:28" ht="40" customHeight="1" x14ac:dyDescent="0.3">
      <c r="A15" s="249" t="str">
        <f t="shared" si="3"/>
        <v>Records management framework</v>
      </c>
      <c r="B15" s="213">
        <f t="shared" si="3"/>
        <v>1.3000000000000003</v>
      </c>
      <c r="C15" s="222" t="str">
        <f t="shared" si="3"/>
        <v>Staff receive formal records management training, and good records management practices are promoted.</v>
      </c>
      <c r="D15" s="65" t="s">
        <v>20</v>
      </c>
      <c r="E15" s="72" t="s">
        <v>136</v>
      </c>
      <c r="F15" s="123" t="str">
        <f>IF(ISBLANK('1. Records management framework'!E14),"",'1. Records management framework'!E14)</f>
        <v/>
      </c>
      <c r="G15" s="123" t="str">
        <f>IF(ISBLANK('1. Records management framework'!F14),"",'1. Records management framework'!F14)</f>
        <v/>
      </c>
      <c r="H15" s="123" t="str">
        <f>IF(ISBLANK('1. Records management framework'!G14),"",'1. Records management framework'!G14)</f>
        <v/>
      </c>
      <c r="I15" s="123" t="str">
        <f>IF(ISBLANK('1. Records management framework'!H14),"",'1. Records management framework'!H14)</f>
        <v/>
      </c>
      <c r="J15" s="123" t="str">
        <f>IF(ISBLANK('1. Records management framework'!I14),"",'1. Records management framework'!I14)</f>
        <v/>
      </c>
      <c r="K15" s="124" t="str">
        <f>IF(ISBLANK('1. Records management framework'!J14),"",'1. Records management framework'!J14)</f>
        <v/>
      </c>
      <c r="L15" s="40"/>
      <c r="M15" s="121"/>
      <c r="N15" s="27"/>
      <c r="O15" s="35"/>
      <c r="P15" s="40"/>
    </row>
    <row r="16" spans="1:28" ht="42" customHeight="1" thickBot="1" x14ac:dyDescent="0.35">
      <c r="A16" s="250" t="str">
        <f t="shared" si="3"/>
        <v>Records management framework</v>
      </c>
      <c r="B16" s="209">
        <f t="shared" si="3"/>
        <v>1.3000000000000003</v>
      </c>
      <c r="C16" s="221" t="str">
        <f t="shared" si="3"/>
        <v>Staff receive formal records management training, and good records management practices are promoted.</v>
      </c>
      <c r="D16" s="64" t="s">
        <v>21</v>
      </c>
      <c r="E16" s="62" t="s">
        <v>137</v>
      </c>
      <c r="F16" s="125" t="str">
        <f>IF(ISBLANK('1. Records management framework'!E15),"",'1. Records management framework'!E15)</f>
        <v/>
      </c>
      <c r="G16" s="125" t="str">
        <f>IF(ISBLANK('1. Records management framework'!F15),"",'1. Records management framework'!F15)</f>
        <v/>
      </c>
      <c r="H16" s="125" t="str">
        <f>IF(ISBLANK('1. Records management framework'!G15),"",'1. Records management framework'!G15)</f>
        <v/>
      </c>
      <c r="I16" s="125" t="str">
        <f>IF(ISBLANK('1. Records management framework'!H15),"",'1. Records management framework'!H15)</f>
        <v/>
      </c>
      <c r="J16" s="125" t="str">
        <f>IF(ISBLANK('1. Records management framework'!I15),"",'1. Records management framework'!I15)</f>
        <v/>
      </c>
      <c r="K16" s="126" t="str">
        <f>IF(ISBLANK('1. Records management framework'!J15),"",'1. Records management framework'!J15)</f>
        <v/>
      </c>
      <c r="L16" s="40"/>
      <c r="M16" s="121"/>
      <c r="N16" s="27"/>
      <c r="O16" s="35"/>
      <c r="P16" s="40"/>
    </row>
    <row r="17" spans="1:28" ht="39" customHeight="1" x14ac:dyDescent="0.3">
      <c r="A17" s="240" t="s">
        <v>149</v>
      </c>
      <c r="B17" s="208">
        <v>2.1</v>
      </c>
      <c r="C17" s="220" t="s">
        <v>138</v>
      </c>
      <c r="D17" s="59" t="s">
        <v>22</v>
      </c>
      <c r="E17" s="69" t="s">
        <v>139</v>
      </c>
      <c r="F17" s="67" t="str">
        <f>IF(ISBLANK('2. Data collection'!E2),"",'2. Data collection'!E2)</f>
        <v/>
      </c>
      <c r="G17" s="67" t="str">
        <f>IF(ISBLANK('2. Data collection'!F2),"",'2. Data collection'!F2)</f>
        <v/>
      </c>
      <c r="H17" s="67" t="str">
        <f>IF(ISBLANK('2. Data collection'!G2),"",'2. Data collection'!G2)</f>
        <v/>
      </c>
      <c r="I17" s="67" t="str">
        <f>IF(ISBLANK('2. Data collection'!H2),"",'2. Data collection'!H2)</f>
        <v/>
      </c>
      <c r="J17" s="67" t="str">
        <f>IF(ISBLANK('2. Data collection'!I2),"",'2. Data collection'!I2)</f>
        <v/>
      </c>
      <c r="K17" s="68" t="str">
        <f>IF(ISBLANK('2. Data collection'!J2),"",'2. Data collection'!J2)</f>
        <v/>
      </c>
      <c r="L17" s="40"/>
      <c r="M17" s="121"/>
      <c r="N17" s="27"/>
      <c r="O17" s="35"/>
      <c r="P17" s="40"/>
    </row>
    <row r="18" spans="1:28" ht="40" customHeight="1" x14ac:dyDescent="0.3">
      <c r="A18" s="241" t="str">
        <f t="shared" ref="A18:A20" si="4">A17</f>
        <v>Data collection</v>
      </c>
      <c r="B18" s="213">
        <f t="shared" ref="B18:C19" si="5">B17</f>
        <v>2.1</v>
      </c>
      <c r="C18" s="222" t="str">
        <f t="shared" si="5"/>
        <v>Fair processing information is comprehensive and actively communicated to people at the point that data is collected.</v>
      </c>
      <c r="D18" s="43" t="s">
        <v>23</v>
      </c>
      <c r="E18" s="70" t="s">
        <v>140</v>
      </c>
      <c r="F18" s="123" t="str">
        <f>IF(ISBLANK('2. Data collection'!E3),"",'2. Data collection'!E3)</f>
        <v/>
      </c>
      <c r="G18" s="123" t="str">
        <f>IF(ISBLANK('2. Data collection'!F3),"",'2. Data collection'!F3)</f>
        <v/>
      </c>
      <c r="H18" s="123" t="str">
        <f>IF(ISBLANK('2. Data collection'!G3),"",'2. Data collection'!G3)</f>
        <v/>
      </c>
      <c r="I18" s="123" t="str">
        <f>IF(ISBLANK('2. Data collection'!H3),"",'2. Data collection'!H3)</f>
        <v/>
      </c>
      <c r="J18" s="123" t="str">
        <f>IF(ISBLANK('2. Data collection'!I3),"",'2. Data collection'!I3)</f>
        <v/>
      </c>
      <c r="K18" s="124" t="str">
        <f>IF(ISBLANK('2. Data collection'!J3),"",'2. Data collection'!J3)</f>
        <v/>
      </c>
      <c r="L18" s="40"/>
      <c r="M18" s="121"/>
      <c r="N18" s="27"/>
      <c r="O18" s="35"/>
      <c r="P18" s="40"/>
    </row>
    <row r="19" spans="1:28" ht="45.5" thickBot="1" x14ac:dyDescent="0.35">
      <c r="A19" s="241" t="str">
        <f t="shared" si="4"/>
        <v>Data collection</v>
      </c>
      <c r="B19" s="209">
        <f t="shared" si="5"/>
        <v>2.1</v>
      </c>
      <c r="C19" s="221" t="str">
        <f t="shared" si="5"/>
        <v>Fair processing information is comprehensive and actively communicated to people at the point that data is collected.</v>
      </c>
      <c r="D19" s="60" t="s">
        <v>24</v>
      </c>
      <c r="E19" s="71" t="s">
        <v>141</v>
      </c>
      <c r="F19" s="125" t="str">
        <f>IF(ISBLANK('2. Data collection'!E4),"",'2. Data collection'!E4)</f>
        <v/>
      </c>
      <c r="G19" s="125" t="str">
        <f>IF(ISBLANK('2. Data collection'!F4),"",'2. Data collection'!F4)</f>
        <v/>
      </c>
      <c r="H19" s="125" t="str">
        <f>IF(ISBLANK('2. Data collection'!G4),"",'2. Data collection'!G4)</f>
        <v/>
      </c>
      <c r="I19" s="125" t="str">
        <f>IF(ISBLANK('2. Data collection'!H4),"",'2. Data collection'!H4)</f>
        <v/>
      </c>
      <c r="J19" s="125" t="str">
        <f>IF(ISBLANK('2. Data collection'!I4),"",'2. Data collection'!I4)</f>
        <v/>
      </c>
      <c r="K19" s="126" t="str">
        <f>IF(ISBLANK('2. Data collection'!J4),"",'2. Data collection'!J4)</f>
        <v/>
      </c>
      <c r="L19" s="40"/>
      <c r="M19" s="121"/>
      <c r="N19" s="27"/>
      <c r="O19" s="35"/>
      <c r="P19" s="40"/>
    </row>
    <row r="20" spans="1:28" ht="55" customHeight="1" x14ac:dyDescent="0.3">
      <c r="A20" s="241" t="str">
        <f t="shared" si="4"/>
        <v>Data collection</v>
      </c>
      <c r="B20" s="208">
        <v>2.2000000000000002</v>
      </c>
      <c r="C20" s="220" t="s">
        <v>142</v>
      </c>
      <c r="D20" s="59" t="s">
        <v>25</v>
      </c>
      <c r="E20" s="69" t="s">
        <v>144</v>
      </c>
      <c r="F20" s="67" t="str">
        <f>IF(ISBLANK('2. Data collection'!E5),"",'2. Data collection'!E5)</f>
        <v/>
      </c>
      <c r="G20" s="67" t="str">
        <f>IF(ISBLANK('2. Data collection'!F5),"",'2. Data collection'!F5)</f>
        <v/>
      </c>
      <c r="H20" s="67" t="str">
        <f>IF(ISBLANK('2. Data collection'!G5),"",'2. Data collection'!G5)</f>
        <v/>
      </c>
      <c r="I20" s="67" t="str">
        <f>IF(ISBLANK('2. Data collection'!H5),"",'2. Data collection'!H5)</f>
        <v/>
      </c>
      <c r="J20" s="67" t="str">
        <f>IF(ISBLANK('2. Data collection'!I5),"",'2. Data collection'!I5)</f>
        <v/>
      </c>
      <c r="K20" s="68" t="str">
        <f>IF(ISBLANK('2. Data collection'!J5),"",'2. Data collection'!J5)</f>
        <v/>
      </c>
      <c r="L20" s="40"/>
      <c r="M20" s="121"/>
      <c r="N20" s="27"/>
      <c r="O20" s="35"/>
      <c r="P20" s="40"/>
    </row>
    <row r="21" spans="1:28" ht="54" customHeight="1" x14ac:dyDescent="0.3">
      <c r="A21" s="241" t="str">
        <f t="shared" ref="A21:C24" si="6">A20</f>
        <v>Data collection</v>
      </c>
      <c r="B21" s="213">
        <f t="shared" si="6"/>
        <v>2.2000000000000002</v>
      </c>
      <c r="C21" s="222" t="str">
        <f t="shared" si="6"/>
        <v>Fair processing information is in understandable and accessible languages and formats.</v>
      </c>
      <c r="D21" s="43" t="s">
        <v>26</v>
      </c>
      <c r="E21" s="70" t="s">
        <v>145</v>
      </c>
      <c r="F21" s="123" t="str">
        <f>IF(ISBLANK('2. Data collection'!E6),"",'2. Data collection'!E6)</f>
        <v/>
      </c>
      <c r="G21" s="123" t="str">
        <f>IF(ISBLANK('2. Data collection'!F6),"",'2. Data collection'!F6)</f>
        <v/>
      </c>
      <c r="H21" s="123" t="str">
        <f>IF(ISBLANK('2. Data collection'!G6),"",'2. Data collection'!G6)</f>
        <v/>
      </c>
      <c r="I21" s="123" t="str">
        <f>IF(ISBLANK('2. Data collection'!H6),"",'2. Data collection'!H6)</f>
        <v/>
      </c>
      <c r="J21" s="123" t="str">
        <f>IF(ISBLANK('2. Data collection'!I6),"",'2. Data collection'!I6)</f>
        <v/>
      </c>
      <c r="K21" s="124" t="str">
        <f>IF(ISBLANK('2. Data collection'!J6),"",'2. Data collection'!J6)</f>
        <v/>
      </c>
      <c r="L21" s="40"/>
      <c r="M21" s="121"/>
      <c r="N21" s="27"/>
      <c r="O21" s="35"/>
      <c r="P21" s="40"/>
    </row>
    <row r="22" spans="1:28" ht="58" customHeight="1" x14ac:dyDescent="0.3">
      <c r="A22" s="241" t="str">
        <f t="shared" si="6"/>
        <v>Data collection</v>
      </c>
      <c r="B22" s="213">
        <f t="shared" si="6"/>
        <v>2.2000000000000002</v>
      </c>
      <c r="C22" s="222" t="str">
        <f t="shared" si="6"/>
        <v>Fair processing information is in understandable and accessible languages and formats.</v>
      </c>
      <c r="D22" s="43" t="s">
        <v>27</v>
      </c>
      <c r="E22" s="70" t="s">
        <v>146</v>
      </c>
      <c r="F22" s="123" t="str">
        <f>IF(ISBLANK('2. Data collection'!E7),"",'2. Data collection'!E7)</f>
        <v/>
      </c>
      <c r="G22" s="123" t="str">
        <f>IF(ISBLANK('2. Data collection'!F7),"",'2. Data collection'!F7)</f>
        <v/>
      </c>
      <c r="H22" s="123" t="str">
        <f>IF(ISBLANK('2. Data collection'!G7),"",'2. Data collection'!G7)</f>
        <v/>
      </c>
      <c r="I22" s="123" t="str">
        <f>IF(ISBLANK('2. Data collection'!H7),"",'2. Data collection'!H7)</f>
        <v/>
      </c>
      <c r="J22" s="123" t="str">
        <f>IF(ISBLANK('2. Data collection'!I7),"",'2. Data collection'!I7)</f>
        <v/>
      </c>
      <c r="K22" s="124" t="str">
        <f>IF(ISBLANK('2. Data collection'!J7),"",'2. Data collection'!J7)</f>
        <v/>
      </c>
      <c r="L22" s="40"/>
      <c r="M22" s="121"/>
      <c r="N22" s="27"/>
      <c r="O22" s="35"/>
      <c r="P22" s="40"/>
    </row>
    <row r="23" spans="1:28" ht="43.5" customHeight="1" x14ac:dyDescent="0.3">
      <c r="A23" s="241" t="str">
        <f t="shared" si="6"/>
        <v>Data collection</v>
      </c>
      <c r="B23" s="213">
        <f t="shared" si="6"/>
        <v>2.2000000000000002</v>
      </c>
      <c r="C23" s="222" t="str">
        <f t="shared" si="6"/>
        <v>Fair processing information is in understandable and accessible languages and formats.</v>
      </c>
      <c r="D23" s="43" t="s">
        <v>28</v>
      </c>
      <c r="E23" s="61" t="s">
        <v>147</v>
      </c>
      <c r="F23" s="123" t="str">
        <f>IF(ISBLANK('2. Data collection'!E8),"",'2. Data collection'!E8)</f>
        <v/>
      </c>
      <c r="G23" s="123" t="str">
        <f>IF(ISBLANK('2. Data collection'!F8),"",'2. Data collection'!F8)</f>
        <v/>
      </c>
      <c r="H23" s="123" t="str">
        <f>IF(ISBLANK('2. Data collection'!G8),"",'2. Data collection'!G8)</f>
        <v/>
      </c>
      <c r="I23" s="123" t="str">
        <f>IF(ISBLANK('2. Data collection'!H8),"",'2. Data collection'!H8)</f>
        <v/>
      </c>
      <c r="J23" s="123" t="str">
        <f>IF(ISBLANK('2. Data collection'!I8),"",'2. Data collection'!I8)</f>
        <v/>
      </c>
      <c r="K23" s="124" t="str">
        <f>IF(ISBLANK('2. Data collection'!J8),"",'2. Data collection'!J8)</f>
        <v/>
      </c>
      <c r="L23" s="40"/>
      <c r="M23" s="121"/>
      <c r="N23" s="27"/>
      <c r="O23" s="35"/>
      <c r="P23" s="40"/>
    </row>
    <row r="24" spans="1:28" ht="54.5" customHeight="1" thickBot="1" x14ac:dyDescent="0.35">
      <c r="A24" s="242" t="str">
        <f t="shared" si="6"/>
        <v>Data collection</v>
      </c>
      <c r="B24" s="209">
        <f t="shared" si="6"/>
        <v>2.2000000000000002</v>
      </c>
      <c r="C24" s="221" t="str">
        <f t="shared" si="6"/>
        <v>Fair processing information is in understandable and accessible languages and formats.</v>
      </c>
      <c r="D24" s="60" t="s">
        <v>143</v>
      </c>
      <c r="E24" s="71" t="s">
        <v>148</v>
      </c>
      <c r="F24" s="125" t="str">
        <f>IF(ISBLANK('2. Data collection'!E9),"",'2. Data collection'!E9)</f>
        <v/>
      </c>
      <c r="G24" s="125" t="str">
        <f>IF(ISBLANK('2. Data collection'!F9),"",'2. Data collection'!F9)</f>
        <v/>
      </c>
      <c r="H24" s="125" t="str">
        <f>IF(ISBLANK('2. Data collection'!G9),"",'2. Data collection'!G9)</f>
        <v/>
      </c>
      <c r="I24" s="125" t="str">
        <f>IF(ISBLANK('2. Data collection'!H9),"",'2. Data collection'!H9)</f>
        <v/>
      </c>
      <c r="J24" s="125" t="str">
        <f>IF(ISBLANK('2. Data collection'!I9),"",'2. Data collection'!I9)</f>
        <v/>
      </c>
      <c r="K24" s="126" t="str">
        <f>IF(ISBLANK('2. Data collection'!J9),"",'2. Data collection'!J9)</f>
        <v/>
      </c>
      <c r="L24" s="40"/>
      <c r="M24" s="121"/>
      <c r="N24" s="27"/>
      <c r="O24" s="35"/>
      <c r="P24" s="40"/>
    </row>
    <row r="25" spans="1:28" ht="66" customHeight="1" x14ac:dyDescent="0.3">
      <c r="A25" s="237" t="s">
        <v>158</v>
      </c>
      <c r="B25" s="208">
        <v>3.1</v>
      </c>
      <c r="C25" s="202" t="s">
        <v>150</v>
      </c>
      <c r="D25" s="59" t="s">
        <v>29</v>
      </c>
      <c r="E25" s="69" t="s">
        <v>151</v>
      </c>
      <c r="F25" s="67" t="str">
        <f>IF(ISBLANK('3. Record creation '!E2),"",'3. Record creation '!E2)</f>
        <v/>
      </c>
      <c r="G25" s="59" t="str">
        <f>IF(ISBLANK('3. Record creation '!F2),"",'3. Record creation '!F2)</f>
        <v/>
      </c>
      <c r="H25" s="59" t="str">
        <f>IF(ISBLANK('3. Record creation '!G2),"",'3. Record creation '!G2)</f>
        <v/>
      </c>
      <c r="I25" s="59" t="str">
        <f>IF(ISBLANK('3. Record creation '!H2),"",'3. Record creation '!H2)</f>
        <v/>
      </c>
      <c r="J25" s="59" t="str">
        <f>IF(ISBLANK('3. Record creation '!I2),"",'3. Record creation '!I2)</f>
        <v/>
      </c>
      <c r="K25" s="97" t="str">
        <f>IF(ISBLANK('3. Record creation '!J2),"",'3. Record creation '!J2)</f>
        <v/>
      </c>
      <c r="L25" s="45"/>
      <c r="M25" s="121"/>
      <c r="N25" s="27"/>
      <c r="O25" s="117"/>
      <c r="P25" s="45"/>
    </row>
    <row r="26" spans="1:28" ht="39" customHeight="1" x14ac:dyDescent="0.3">
      <c r="A26" s="238" t="str">
        <f t="shared" ref="A26:A28" si="7">A25</f>
        <v>Record creation</v>
      </c>
      <c r="B26" s="213">
        <f t="shared" ref="B26:C27" si="8">B25</f>
        <v>3.1</v>
      </c>
      <c r="C26" s="203" t="str">
        <f t="shared" si="8"/>
        <v>Processes for creating records or documented information are in place and outlined in policies.</v>
      </c>
      <c r="D26" s="43" t="s">
        <v>30</v>
      </c>
      <c r="E26" s="70" t="s">
        <v>152</v>
      </c>
      <c r="F26" s="123" t="str">
        <f>IF(ISBLANK('3. Record creation '!E3),"",'3. Record creation '!E3)</f>
        <v/>
      </c>
      <c r="G26" s="43" t="str">
        <f>IF(ISBLANK('3. Record creation '!F3),"",'3. Record creation '!F3)</f>
        <v/>
      </c>
      <c r="H26" s="43" t="str">
        <f>IF(ISBLANK('3. Record creation '!G3),"",'3. Record creation '!G3)</f>
        <v/>
      </c>
      <c r="I26" s="43" t="str">
        <f>IF(ISBLANK('3. Record creation '!H3),"",'3. Record creation '!H3)</f>
        <v/>
      </c>
      <c r="J26" s="43" t="str">
        <f>IF(ISBLANK('3. Record creation '!I3),"",'3. Record creation '!I3)</f>
        <v/>
      </c>
      <c r="K26" s="127" t="str">
        <f>IF(ISBLANK('3. Record creation '!J3),"",'3. Record creation '!J3)</f>
        <v/>
      </c>
      <c r="L26" s="45"/>
      <c r="M26" s="121"/>
      <c r="N26" s="27"/>
      <c r="O26" s="117"/>
      <c r="P26" s="45"/>
    </row>
    <row r="27" spans="1:28" ht="49.5" customHeight="1" thickBot="1" x14ac:dyDescent="0.35">
      <c r="A27" s="238" t="str">
        <f t="shared" si="7"/>
        <v>Record creation</v>
      </c>
      <c r="B27" s="209">
        <f t="shared" si="8"/>
        <v>3.1</v>
      </c>
      <c r="C27" s="204" t="str">
        <f t="shared" si="8"/>
        <v>Processes for creating records or documented information are in place and outlined in policies.</v>
      </c>
      <c r="D27" s="60" t="s">
        <v>31</v>
      </c>
      <c r="E27" s="71" t="s">
        <v>153</v>
      </c>
      <c r="F27" s="125" t="str">
        <f>IF(ISBLANK('3. Record creation '!E4),"",'3. Record creation '!E4)</f>
        <v/>
      </c>
      <c r="G27" s="60" t="str">
        <f>IF(ISBLANK('3. Record creation '!F4),"",'3. Record creation '!F4)</f>
        <v/>
      </c>
      <c r="H27" s="60" t="str">
        <f>IF(ISBLANK('3. Record creation '!G4),"",'3. Record creation '!G4)</f>
        <v/>
      </c>
      <c r="I27" s="60" t="str">
        <f>IF(ISBLANK('3. Record creation '!H4),"",'3. Record creation '!H4)</f>
        <v/>
      </c>
      <c r="J27" s="60" t="str">
        <f>IF(ISBLANK('3. Record creation '!I4),"",'3. Record creation '!I4)</f>
        <v/>
      </c>
      <c r="K27" s="128" t="str">
        <f>IF(ISBLANK('3. Record creation '!J4),"",'3. Record creation '!J4)</f>
        <v/>
      </c>
      <c r="L27" s="45"/>
      <c r="M27" s="121"/>
      <c r="N27" s="27"/>
      <c r="O27" s="117"/>
      <c r="P27" s="45"/>
    </row>
    <row r="28" spans="1:28" ht="43.5" customHeight="1" x14ac:dyDescent="0.3">
      <c r="A28" s="238" t="str">
        <f t="shared" si="7"/>
        <v>Record creation</v>
      </c>
      <c r="B28" s="208">
        <v>3.2</v>
      </c>
      <c r="C28" s="202" t="s">
        <v>154</v>
      </c>
      <c r="D28" s="59" t="s">
        <v>32</v>
      </c>
      <c r="E28" s="69" t="s">
        <v>155</v>
      </c>
      <c r="F28" s="67" t="str">
        <f>IF(ISBLANK('3. Record creation '!E5),"",'3. Record creation '!E5)</f>
        <v/>
      </c>
      <c r="G28" s="59" t="str">
        <f>IF(ISBLANK('3. Record creation '!F5),"",'3. Record creation '!F5)</f>
        <v/>
      </c>
      <c r="H28" s="59" t="str">
        <f>IF(ISBLANK('3. Record creation '!G5),"",'3. Record creation '!G5)</f>
        <v/>
      </c>
      <c r="I28" s="59" t="str">
        <f>IF(ISBLANK('3. Record creation '!H5),"",'3. Record creation '!H5)</f>
        <v/>
      </c>
      <c r="J28" s="59" t="str">
        <f>IF(ISBLANK('3. Record creation '!I5),"",'3. Record creation '!I5)</f>
        <v/>
      </c>
      <c r="K28" s="97" t="str">
        <f>IF(ISBLANK('3. Record creation '!J5),"",'3. Record creation '!J5)</f>
        <v/>
      </c>
      <c r="L28" s="45"/>
      <c r="M28" s="121"/>
      <c r="N28" s="27"/>
      <c r="O28" s="117"/>
      <c r="P28" s="45"/>
    </row>
    <row r="29" spans="1:28" ht="41.5" customHeight="1" x14ac:dyDescent="0.3">
      <c r="A29" s="238" t="str">
        <f t="shared" ref="A29:C30" si="9">A28</f>
        <v>Record creation</v>
      </c>
      <c r="B29" s="213">
        <f t="shared" si="9"/>
        <v>3.2</v>
      </c>
      <c r="C29" s="203" t="str">
        <f t="shared" si="9"/>
        <v>Records are appropriately identified and classified.</v>
      </c>
      <c r="D29" s="43" t="s">
        <v>33</v>
      </c>
      <c r="E29" s="70" t="s">
        <v>156</v>
      </c>
      <c r="F29" s="123" t="str">
        <f>IF(ISBLANK('3. Record creation '!E6),"",'3. Record creation '!E6)</f>
        <v/>
      </c>
      <c r="G29" s="43" t="str">
        <f>IF(ISBLANK('3. Record creation '!F6),"",'3. Record creation '!F6)</f>
        <v/>
      </c>
      <c r="H29" s="43" t="str">
        <f>IF(ISBLANK('3. Record creation '!G6),"",'3. Record creation '!G6)</f>
        <v/>
      </c>
      <c r="I29" s="43" t="str">
        <f>IF(ISBLANK('3. Record creation '!H6),"",'3. Record creation '!H6)</f>
        <v/>
      </c>
      <c r="J29" s="43" t="str">
        <f>IF(ISBLANK('3. Record creation '!I6),"",'3. Record creation '!I6)</f>
        <v/>
      </c>
      <c r="K29" s="127" t="str">
        <f>IF(ISBLANK('3. Record creation '!J6),"",'3. Record creation '!J6)</f>
        <v/>
      </c>
      <c r="L29" s="45"/>
      <c r="M29" s="121"/>
      <c r="N29" s="27"/>
      <c r="O29" s="117"/>
      <c r="P29" s="45"/>
    </row>
    <row r="30" spans="1:28" ht="60.5" thickBot="1" x14ac:dyDescent="0.35">
      <c r="A30" s="239" t="str">
        <f t="shared" si="9"/>
        <v>Record creation</v>
      </c>
      <c r="B30" s="209">
        <f t="shared" si="9"/>
        <v>3.2</v>
      </c>
      <c r="C30" s="204" t="str">
        <f t="shared" si="9"/>
        <v>Records are appropriately identified and classified.</v>
      </c>
      <c r="D30" s="60" t="s">
        <v>34</v>
      </c>
      <c r="E30" s="62" t="s">
        <v>157</v>
      </c>
      <c r="F30" s="125" t="str">
        <f>IF(ISBLANK('3. Record creation '!E7),"",'3. Record creation '!E7)</f>
        <v/>
      </c>
      <c r="G30" s="60" t="str">
        <f>IF(ISBLANK('3. Record creation '!F7),"",'3. Record creation '!F7)</f>
        <v/>
      </c>
      <c r="H30" s="60" t="str">
        <f>IF(ISBLANK('3. Record creation '!G7),"",'3. Record creation '!G7)</f>
        <v/>
      </c>
      <c r="I30" s="60" t="str">
        <f>IF(ISBLANK('3. Record creation '!H7),"",'3. Record creation '!H7)</f>
        <v/>
      </c>
      <c r="J30" s="60" t="str">
        <f>IF(ISBLANK('3. Record creation '!I7),"",'3. Record creation '!I7)</f>
        <v/>
      </c>
      <c r="K30" s="128" t="str">
        <f>IF(ISBLANK('3. Record creation '!J7),"",'3. Record creation '!J7)</f>
        <v/>
      </c>
      <c r="L30" s="45"/>
      <c r="M30" s="121"/>
      <c r="N30" s="27"/>
      <c r="O30" s="117"/>
      <c r="P30" s="45"/>
    </row>
    <row r="31" spans="1:28" s="48" customFormat="1" ht="41.5" customHeight="1" x14ac:dyDescent="0.35">
      <c r="A31" s="234" t="s">
        <v>186</v>
      </c>
      <c r="B31" s="208">
        <v>4.0999999999999996</v>
      </c>
      <c r="C31" s="220" t="s">
        <v>159</v>
      </c>
      <c r="D31" s="31" t="s">
        <v>36</v>
      </c>
      <c r="E31" s="78" t="s">
        <v>160</v>
      </c>
      <c r="F31" s="67" t="str">
        <f>IF(ISBLANK('4. Data mapping and recording'!E2),"",'4. Data mapping and recording'!E2)</f>
        <v/>
      </c>
      <c r="G31" s="59" t="str">
        <f>IF(ISBLANK('4. Data mapping and recording'!F2),"",'4. Data mapping and recording'!F2)</f>
        <v/>
      </c>
      <c r="H31" s="59" t="str">
        <f>IF(ISBLANK('4. Data mapping and recording'!G2),"",'4. Data mapping and recording'!G2)</f>
        <v/>
      </c>
      <c r="I31" s="59" t="str">
        <f>IF(ISBLANK('4. Data mapping and recording'!H2),"",'4. Data mapping and recording'!H2)</f>
        <v/>
      </c>
      <c r="J31" s="59" t="str">
        <f>IF(ISBLANK('4. Data mapping and recording'!I2),"",'4. Data mapping and recording'!I2)</f>
        <v/>
      </c>
      <c r="K31" s="97" t="str">
        <f>IF(ISBLANK('4. Data mapping and recording'!J2),"",'4. Data mapping and recording'!J2)</f>
        <v/>
      </c>
      <c r="L31" s="46"/>
      <c r="M31" s="121"/>
      <c r="N31" s="27"/>
      <c r="O31" s="35"/>
      <c r="P31" s="46"/>
      <c r="Q31" s="47"/>
      <c r="R31" s="47"/>
      <c r="S31" s="47"/>
      <c r="T31" s="47"/>
      <c r="U31" s="47"/>
      <c r="V31" s="47"/>
      <c r="W31" s="47"/>
      <c r="X31" s="47"/>
      <c r="Y31" s="47"/>
      <c r="Z31" s="47"/>
      <c r="AA31" s="47"/>
      <c r="AB31" s="47"/>
    </row>
    <row r="32" spans="1:28" s="48" customFormat="1" ht="40" customHeight="1" x14ac:dyDescent="0.35">
      <c r="A32" s="235" t="str">
        <f t="shared" ref="A32:A40" si="10">A31</f>
        <v>Data mapping and recording</v>
      </c>
      <c r="B32" s="213">
        <f t="shared" ref="B32:C35" si="11">B31</f>
        <v>4.0999999999999996</v>
      </c>
      <c r="C32" s="222" t="str">
        <f t="shared" si="11"/>
        <v>A data flow mapping exercise is undertaken to document the data that flows in, around, and out of information processing systems or services.</v>
      </c>
      <c r="D32" s="65" t="s">
        <v>37</v>
      </c>
      <c r="E32" s="98" t="s">
        <v>161</v>
      </c>
      <c r="F32" s="123" t="str">
        <f>IF(ISBLANK('4. Data mapping and recording'!E3),"",'4. Data mapping and recording'!E3)</f>
        <v/>
      </c>
      <c r="G32" s="43" t="str">
        <f>IF(ISBLANK('4. Data mapping and recording'!F3),"",'4. Data mapping and recording'!F3)</f>
        <v/>
      </c>
      <c r="H32" s="43" t="str">
        <f>IF(ISBLANK('4. Data mapping and recording'!G3),"",'4. Data mapping and recording'!G3)</f>
        <v/>
      </c>
      <c r="I32" s="43" t="str">
        <f>IF(ISBLANK('4. Data mapping and recording'!H3),"",'4. Data mapping and recording'!H3)</f>
        <v/>
      </c>
      <c r="J32" s="43" t="str">
        <f>IF(ISBLANK('4. Data mapping and recording'!I3),"",'4. Data mapping and recording'!I3)</f>
        <v/>
      </c>
      <c r="K32" s="127" t="str">
        <f>IF(ISBLANK('4. Data mapping and recording'!J3),"",'4. Data mapping and recording'!J3)</f>
        <v/>
      </c>
      <c r="L32" s="46"/>
      <c r="M32" s="121"/>
      <c r="N32" s="27"/>
      <c r="O32" s="35"/>
      <c r="P32" s="46"/>
      <c r="Q32" s="47"/>
      <c r="R32" s="47"/>
      <c r="S32" s="47"/>
      <c r="T32" s="47"/>
      <c r="U32" s="47"/>
      <c r="V32" s="47"/>
      <c r="W32" s="47"/>
      <c r="X32" s="47"/>
      <c r="Y32" s="47"/>
      <c r="Z32" s="47"/>
      <c r="AA32" s="47"/>
      <c r="AB32" s="47"/>
    </row>
    <row r="33" spans="1:28" s="48" customFormat="1" ht="40" customHeight="1" x14ac:dyDescent="0.35">
      <c r="A33" s="235" t="str">
        <f t="shared" si="10"/>
        <v>Data mapping and recording</v>
      </c>
      <c r="B33" s="213">
        <f t="shared" si="11"/>
        <v>4.0999999999999996</v>
      </c>
      <c r="C33" s="222" t="str">
        <f t="shared" si="11"/>
        <v>A data flow mapping exercise is undertaken to document the data that flows in, around, and out of information processing systems or services.</v>
      </c>
      <c r="D33" s="65" t="s">
        <v>38</v>
      </c>
      <c r="E33" s="70" t="s">
        <v>162</v>
      </c>
      <c r="F33" s="123" t="str">
        <f>IF(ISBLANK('4. Data mapping and recording'!E4),"",'4. Data mapping and recording'!E4)</f>
        <v/>
      </c>
      <c r="G33" s="43" t="str">
        <f>IF(ISBLANK('4. Data mapping and recording'!F4),"",'4. Data mapping and recording'!F4)</f>
        <v/>
      </c>
      <c r="H33" s="43" t="str">
        <f>IF(ISBLANK('4. Data mapping and recording'!G4),"",'4. Data mapping and recording'!G4)</f>
        <v/>
      </c>
      <c r="I33" s="43" t="str">
        <f>IF(ISBLANK('4. Data mapping and recording'!H4),"",'4. Data mapping and recording'!H4)</f>
        <v/>
      </c>
      <c r="J33" s="43" t="str">
        <f>IF(ISBLANK('4. Data mapping and recording'!I4),"",'4. Data mapping and recording'!I4)</f>
        <v/>
      </c>
      <c r="K33" s="127" t="str">
        <f>IF(ISBLANK('4. Data mapping and recording'!J4),"",'4. Data mapping and recording'!J4)</f>
        <v/>
      </c>
      <c r="L33" s="46"/>
      <c r="M33" s="121"/>
      <c r="N33" s="27"/>
      <c r="O33" s="35"/>
      <c r="P33" s="46"/>
      <c r="Q33" s="47"/>
      <c r="R33" s="47"/>
      <c r="S33" s="47"/>
      <c r="T33" s="47"/>
      <c r="U33" s="47"/>
      <c r="V33" s="47"/>
      <c r="W33" s="47"/>
      <c r="X33" s="47"/>
      <c r="Y33" s="47"/>
      <c r="Z33" s="47"/>
      <c r="AA33" s="47"/>
      <c r="AB33" s="47"/>
    </row>
    <row r="34" spans="1:28" s="48" customFormat="1" ht="46.5" customHeight="1" x14ac:dyDescent="0.35">
      <c r="A34" s="235" t="str">
        <f t="shared" si="10"/>
        <v>Data mapping and recording</v>
      </c>
      <c r="B34" s="213">
        <f t="shared" si="11"/>
        <v>4.0999999999999996</v>
      </c>
      <c r="C34" s="222" t="str">
        <f t="shared" si="11"/>
        <v>A data flow mapping exercise is undertaken to document the data that flows in, around, and out of information processing systems or services.</v>
      </c>
      <c r="D34" s="65" t="s">
        <v>110</v>
      </c>
      <c r="E34" s="70" t="s">
        <v>163</v>
      </c>
      <c r="F34" s="123" t="str">
        <f>IF(ISBLANK('4. Data mapping and recording'!E5),"",'4. Data mapping and recording'!E5)</f>
        <v/>
      </c>
      <c r="G34" s="43" t="str">
        <f>IF(ISBLANK('4. Data mapping and recording'!F5),"",'4. Data mapping and recording'!F5)</f>
        <v/>
      </c>
      <c r="H34" s="43" t="str">
        <f>IF(ISBLANK('4. Data mapping and recording'!G5),"",'4. Data mapping and recording'!G5)</f>
        <v/>
      </c>
      <c r="I34" s="43" t="str">
        <f>IF(ISBLANK('4. Data mapping and recording'!H5),"",'4. Data mapping and recording'!H5)</f>
        <v/>
      </c>
      <c r="J34" s="43" t="str">
        <f>IF(ISBLANK('4. Data mapping and recording'!I5),"",'4. Data mapping and recording'!I5)</f>
        <v/>
      </c>
      <c r="K34" s="127" t="str">
        <f>IF(ISBLANK('4. Data mapping and recording'!J5),"",'4. Data mapping and recording'!J5)</f>
        <v/>
      </c>
      <c r="L34" s="46"/>
      <c r="M34" s="121"/>
      <c r="N34" s="27"/>
      <c r="O34" s="35"/>
      <c r="P34" s="46"/>
      <c r="Q34" s="47"/>
      <c r="R34" s="47"/>
      <c r="S34" s="47"/>
      <c r="T34" s="47"/>
      <c r="U34" s="47"/>
      <c r="V34" s="47"/>
      <c r="W34" s="47"/>
      <c r="X34" s="47"/>
      <c r="Y34" s="47"/>
      <c r="Z34" s="47"/>
      <c r="AA34" s="47"/>
      <c r="AB34" s="47"/>
    </row>
    <row r="35" spans="1:28" s="48" customFormat="1" ht="40.5" customHeight="1" thickBot="1" x14ac:dyDescent="0.4">
      <c r="A35" s="235" t="str">
        <f t="shared" si="10"/>
        <v>Data mapping and recording</v>
      </c>
      <c r="B35" s="209">
        <f t="shared" si="11"/>
        <v>4.0999999999999996</v>
      </c>
      <c r="C35" s="221" t="str">
        <f t="shared" si="11"/>
        <v>A data flow mapping exercise is undertaken to document the data that flows in, around, and out of information processing systems or services.</v>
      </c>
      <c r="D35" s="64" t="s">
        <v>111</v>
      </c>
      <c r="E35" s="71" t="s">
        <v>164</v>
      </c>
      <c r="F35" s="125" t="str">
        <f>IF(ISBLANK('4. Data mapping and recording'!E6),"",'4. Data mapping and recording'!E6)</f>
        <v/>
      </c>
      <c r="G35" s="60" t="str">
        <f>IF(ISBLANK('4. Data mapping and recording'!F6),"",'4. Data mapping and recording'!F6)</f>
        <v/>
      </c>
      <c r="H35" s="60" t="str">
        <f>IF(ISBLANK('4. Data mapping and recording'!G6),"",'4. Data mapping and recording'!G6)</f>
        <v/>
      </c>
      <c r="I35" s="60" t="str">
        <f>IF(ISBLANK('4. Data mapping and recording'!H6),"",'4. Data mapping and recording'!H6)</f>
        <v/>
      </c>
      <c r="J35" s="60" t="str">
        <f>IF(ISBLANK('4. Data mapping and recording'!I6),"",'4. Data mapping and recording'!I6)</f>
        <v/>
      </c>
      <c r="K35" s="128" t="str">
        <f>IF(ISBLANK('4. Data mapping and recording'!J6),"",'4. Data mapping and recording'!J6)</f>
        <v/>
      </c>
      <c r="L35" s="46"/>
      <c r="M35" s="121"/>
      <c r="N35" s="27"/>
      <c r="O35" s="35"/>
      <c r="P35" s="46"/>
      <c r="Q35" s="47"/>
      <c r="R35" s="47"/>
      <c r="S35" s="47"/>
      <c r="T35" s="47"/>
      <c r="U35" s="47"/>
      <c r="V35" s="47"/>
      <c r="W35" s="47"/>
      <c r="X35" s="47"/>
      <c r="Y35" s="47"/>
      <c r="Z35" s="47"/>
      <c r="AA35" s="47"/>
      <c r="AB35" s="47"/>
    </row>
    <row r="36" spans="1:28" s="48" customFormat="1" ht="24" customHeight="1" x14ac:dyDescent="0.35">
      <c r="A36" s="235" t="str">
        <f t="shared" si="10"/>
        <v>Data mapping and recording</v>
      </c>
      <c r="B36" s="208">
        <v>4.2</v>
      </c>
      <c r="C36" s="202" t="s">
        <v>165</v>
      </c>
      <c r="D36" s="31" t="s">
        <v>39</v>
      </c>
      <c r="E36" s="69" t="s">
        <v>167</v>
      </c>
      <c r="F36" s="67" t="str">
        <f>IF(ISBLANK('4. Data mapping and recording'!E7),"",'4. Data mapping and recording'!E7)</f>
        <v/>
      </c>
      <c r="G36" s="59" t="str">
        <f>IF(ISBLANK('4. Data mapping and recording'!F7),"",'4. Data mapping and recording'!F7)</f>
        <v/>
      </c>
      <c r="H36" s="59" t="str">
        <f>IF(ISBLANK('4. Data mapping and recording'!G7),"",'4. Data mapping and recording'!G7)</f>
        <v/>
      </c>
      <c r="I36" s="59" t="str">
        <f>IF(ISBLANK('4. Data mapping and recording'!H7),"",'4. Data mapping and recording'!H7)</f>
        <v/>
      </c>
      <c r="J36" s="59" t="str">
        <f>IF(ISBLANK('4. Data mapping and recording'!I7),"",'4. Data mapping and recording'!I7)</f>
        <v/>
      </c>
      <c r="K36" s="97" t="str">
        <f>IF(ISBLANK('4. Data mapping and recording'!J7),"",'4. Data mapping and recording'!J7)</f>
        <v/>
      </c>
      <c r="L36" s="46"/>
      <c r="M36" s="121"/>
      <c r="N36" s="27"/>
      <c r="O36" s="117"/>
      <c r="P36" s="46"/>
      <c r="Q36" s="47"/>
      <c r="R36" s="47"/>
      <c r="S36" s="47"/>
      <c r="T36" s="47"/>
      <c r="U36" s="47"/>
      <c r="V36" s="47"/>
      <c r="W36" s="47"/>
      <c r="X36" s="47"/>
      <c r="Y36" s="47"/>
      <c r="Z36" s="47"/>
      <c r="AA36" s="47"/>
      <c r="AB36" s="47"/>
    </row>
    <row r="37" spans="1:28" s="48" customFormat="1" ht="24" customHeight="1" x14ac:dyDescent="0.35">
      <c r="A37" s="235" t="str">
        <f t="shared" si="10"/>
        <v>Data mapping and recording</v>
      </c>
      <c r="B37" s="213">
        <f t="shared" ref="B37:C39" si="12">B36</f>
        <v>4.2</v>
      </c>
      <c r="C37" s="203" t="str">
        <f t="shared" si="12"/>
        <v>An inventory or asset register is in place which includes details of records held, the information they contain, the format, and their value.</v>
      </c>
      <c r="D37" s="65" t="s">
        <v>40</v>
      </c>
      <c r="E37" s="70" t="s">
        <v>168</v>
      </c>
      <c r="F37" s="123" t="str">
        <f>IF(ISBLANK('4. Data mapping and recording'!E8),"",'4. Data mapping and recording'!E8)</f>
        <v/>
      </c>
      <c r="G37" s="43" t="str">
        <f>IF(ISBLANK('4. Data mapping and recording'!F8),"",'4. Data mapping and recording'!F8)</f>
        <v/>
      </c>
      <c r="H37" s="43" t="str">
        <f>IF(ISBLANK('4. Data mapping and recording'!G8),"",'4. Data mapping and recording'!G8)</f>
        <v/>
      </c>
      <c r="I37" s="43" t="str">
        <f>IF(ISBLANK('4. Data mapping and recording'!H8),"",'4. Data mapping and recording'!H8)</f>
        <v/>
      </c>
      <c r="J37" s="43" t="str">
        <f>IF(ISBLANK('4. Data mapping and recording'!I8),"",'4. Data mapping and recording'!I8)</f>
        <v/>
      </c>
      <c r="K37" s="127" t="str">
        <f>IF(ISBLANK('4. Data mapping and recording'!J8),"",'4. Data mapping and recording'!J8)</f>
        <v/>
      </c>
      <c r="L37" s="46"/>
      <c r="M37" s="121"/>
      <c r="N37" s="27"/>
      <c r="O37" s="117"/>
      <c r="P37" s="46"/>
      <c r="Q37" s="47"/>
      <c r="R37" s="47"/>
      <c r="S37" s="47"/>
      <c r="T37" s="47"/>
      <c r="U37" s="47"/>
      <c r="V37" s="47"/>
      <c r="W37" s="47"/>
      <c r="X37" s="47"/>
      <c r="Y37" s="47"/>
      <c r="Z37" s="47"/>
      <c r="AA37" s="47"/>
      <c r="AB37" s="47"/>
    </row>
    <row r="38" spans="1:28" s="48" customFormat="1" ht="43" customHeight="1" x14ac:dyDescent="0.35">
      <c r="A38" s="235" t="str">
        <f t="shared" si="10"/>
        <v>Data mapping and recording</v>
      </c>
      <c r="B38" s="213">
        <f t="shared" si="12"/>
        <v>4.2</v>
      </c>
      <c r="C38" s="203" t="str">
        <f t="shared" si="12"/>
        <v>An inventory or asset register is in place which includes details of records held, the information they contain, the format, and their value.</v>
      </c>
      <c r="D38" s="65" t="s">
        <v>41</v>
      </c>
      <c r="E38" s="70" t="s">
        <v>169</v>
      </c>
      <c r="F38" s="123" t="str">
        <f>IF(ISBLANK('4. Data mapping and recording'!E9),"",'4. Data mapping and recording'!E9)</f>
        <v/>
      </c>
      <c r="G38" s="43" t="str">
        <f>IF(ISBLANK('4. Data mapping and recording'!F9),"",'4. Data mapping and recording'!F9)</f>
        <v/>
      </c>
      <c r="H38" s="43" t="str">
        <f>IF(ISBLANK('4. Data mapping and recording'!G9),"",'4. Data mapping and recording'!G9)</f>
        <v/>
      </c>
      <c r="I38" s="43" t="str">
        <f>IF(ISBLANK('4. Data mapping and recording'!H9),"",'4. Data mapping and recording'!H9)</f>
        <v/>
      </c>
      <c r="J38" s="43" t="str">
        <f>IF(ISBLANK('4. Data mapping and recording'!I9),"",'4. Data mapping and recording'!I9)</f>
        <v/>
      </c>
      <c r="K38" s="127" t="str">
        <f>IF(ISBLANK('4. Data mapping and recording'!J9),"",'4. Data mapping and recording'!J9)</f>
        <v/>
      </c>
      <c r="L38" s="46"/>
      <c r="M38" s="121"/>
      <c r="N38" s="27"/>
      <c r="O38" s="117"/>
      <c r="P38" s="46"/>
      <c r="Q38" s="47"/>
      <c r="R38" s="47"/>
      <c r="S38" s="47"/>
      <c r="T38" s="47"/>
      <c r="U38" s="47"/>
      <c r="V38" s="47"/>
      <c r="W38" s="47"/>
      <c r="X38" s="47"/>
      <c r="Y38" s="47"/>
      <c r="Z38" s="47"/>
      <c r="AA38" s="47"/>
      <c r="AB38" s="47"/>
    </row>
    <row r="39" spans="1:28" s="48" customFormat="1" ht="30.5" thickBot="1" x14ac:dyDescent="0.4">
      <c r="A39" s="235" t="str">
        <f t="shared" si="10"/>
        <v>Data mapping and recording</v>
      </c>
      <c r="B39" s="209">
        <f t="shared" si="12"/>
        <v>4.2</v>
      </c>
      <c r="C39" s="204" t="str">
        <f t="shared" si="12"/>
        <v>An inventory or asset register is in place which includes details of records held, the information they contain, the format, and their value.</v>
      </c>
      <c r="D39" s="64" t="s">
        <v>166</v>
      </c>
      <c r="E39" s="82" t="s">
        <v>170</v>
      </c>
      <c r="F39" s="125" t="str">
        <f>IF(ISBLANK('4. Data mapping and recording'!E10),"",'4. Data mapping and recording'!E10)</f>
        <v/>
      </c>
      <c r="G39" s="60" t="str">
        <f>IF(ISBLANK('4. Data mapping and recording'!F10),"",'4. Data mapping and recording'!F10)</f>
        <v/>
      </c>
      <c r="H39" s="60" t="str">
        <f>IF(ISBLANK('4. Data mapping and recording'!G10),"",'4. Data mapping and recording'!G10)</f>
        <v/>
      </c>
      <c r="I39" s="60" t="str">
        <f>IF(ISBLANK('4. Data mapping and recording'!H10),"",'4. Data mapping and recording'!H10)</f>
        <v/>
      </c>
      <c r="J39" s="60" t="str">
        <f>IF(ISBLANK('4. Data mapping and recording'!I10),"",'4. Data mapping and recording'!I10)</f>
        <v/>
      </c>
      <c r="K39" s="128" t="str">
        <f>IF(ISBLANK('4. Data mapping and recording'!J10),"",'4. Data mapping and recording'!J10)</f>
        <v/>
      </c>
      <c r="L39" s="46"/>
      <c r="M39" s="121"/>
      <c r="N39" s="27"/>
      <c r="O39" s="117"/>
      <c r="P39" s="46"/>
      <c r="Q39" s="47"/>
      <c r="R39" s="47"/>
      <c r="S39" s="47"/>
      <c r="T39" s="47"/>
      <c r="U39" s="47"/>
      <c r="V39" s="47"/>
      <c r="W39" s="47"/>
      <c r="X39" s="47"/>
      <c r="Y39" s="47"/>
      <c r="Z39" s="47"/>
      <c r="AA39" s="47"/>
      <c r="AB39" s="47"/>
    </row>
    <row r="40" spans="1:28" s="48" customFormat="1" ht="49.25" customHeight="1" x14ac:dyDescent="0.35">
      <c r="A40" s="235" t="str">
        <f t="shared" si="10"/>
        <v>Data mapping and recording</v>
      </c>
      <c r="B40" s="208">
        <v>4.3</v>
      </c>
      <c r="C40" s="202" t="s">
        <v>178</v>
      </c>
      <c r="D40" s="31" t="s">
        <v>171</v>
      </c>
      <c r="E40" s="69" t="s">
        <v>179</v>
      </c>
      <c r="F40" s="67" t="str">
        <f>IF(ISBLANK('4. Data mapping and recording'!E11),"",'4. Data mapping and recording'!E11)</f>
        <v/>
      </c>
      <c r="G40" s="59" t="str">
        <f>IF(ISBLANK('4. Data mapping and recording'!F11),"",'4. Data mapping and recording'!F11)</f>
        <v/>
      </c>
      <c r="H40" s="59" t="str">
        <f>IF(ISBLANK('4. Data mapping and recording'!G11),"",'4. Data mapping and recording'!G11)</f>
        <v/>
      </c>
      <c r="I40" s="59" t="str">
        <f>IF(ISBLANK('4. Data mapping and recording'!H11),"",'4. Data mapping and recording'!H11)</f>
        <v/>
      </c>
      <c r="J40" s="59" t="str">
        <f>IF(ISBLANK('4. Data mapping and recording'!I11),"",'4. Data mapping and recording'!I11)</f>
        <v/>
      </c>
      <c r="K40" s="97" t="str">
        <f>IF(ISBLANK('4. Data mapping and recording'!J11),"",'4. Data mapping and recording'!J11)</f>
        <v/>
      </c>
      <c r="L40" s="46"/>
      <c r="M40" s="121"/>
      <c r="N40" s="27"/>
      <c r="O40" s="117"/>
      <c r="P40" s="46"/>
      <c r="Q40" s="47"/>
      <c r="R40" s="47"/>
      <c r="S40" s="47"/>
      <c r="T40" s="47"/>
      <c r="U40" s="47"/>
      <c r="V40" s="47"/>
      <c r="W40" s="47"/>
      <c r="X40" s="47"/>
      <c r="Y40" s="47"/>
      <c r="Z40" s="47"/>
      <c r="AA40" s="47"/>
      <c r="AB40" s="47"/>
    </row>
    <row r="41" spans="1:28" s="48" customFormat="1" ht="73" customHeight="1" x14ac:dyDescent="0.35">
      <c r="A41" s="235" t="str">
        <f t="shared" ref="A41:C46" si="13">A40</f>
        <v>Data mapping and recording</v>
      </c>
      <c r="B41" s="213">
        <f t="shared" si="13"/>
        <v>4.3</v>
      </c>
      <c r="C41" s="203" t="str">
        <f t="shared" si="13"/>
        <v xml:space="preserve">The Record of processing activities (ROPA) includes details of all processing, informed by data flow mapping exercises. </v>
      </c>
      <c r="D41" s="65" t="s">
        <v>172</v>
      </c>
      <c r="E41" s="70" t="s">
        <v>180</v>
      </c>
      <c r="F41" s="123" t="str">
        <f>IF(ISBLANK('4. Data mapping and recording'!E12),"",'4. Data mapping and recording'!E12)</f>
        <v/>
      </c>
      <c r="G41" s="43" t="str">
        <f>IF(ISBLANK('4. Data mapping and recording'!F12),"",'4. Data mapping and recording'!F12)</f>
        <v/>
      </c>
      <c r="H41" s="43" t="str">
        <f>IF(ISBLANK('4. Data mapping and recording'!G12),"",'4. Data mapping and recording'!G12)</f>
        <v/>
      </c>
      <c r="I41" s="43" t="str">
        <f>IF(ISBLANK('4. Data mapping and recording'!H12),"",'4. Data mapping and recording'!H12)</f>
        <v/>
      </c>
      <c r="J41" s="43" t="str">
        <f>IF(ISBLANK('4. Data mapping and recording'!I12),"",'4. Data mapping and recording'!I12)</f>
        <v/>
      </c>
      <c r="K41" s="127" t="str">
        <f>IF(ISBLANK('4. Data mapping and recording'!J12),"",'4. Data mapping and recording'!J12)</f>
        <v/>
      </c>
      <c r="L41" s="46"/>
      <c r="M41" s="121"/>
      <c r="N41" s="27"/>
      <c r="O41" s="117"/>
      <c r="P41" s="46"/>
      <c r="Q41" s="47"/>
      <c r="R41" s="47"/>
      <c r="S41" s="47"/>
      <c r="T41" s="47"/>
      <c r="U41" s="47"/>
      <c r="V41" s="47"/>
      <c r="W41" s="47"/>
      <c r="X41" s="47"/>
      <c r="Y41" s="47"/>
      <c r="Z41" s="47"/>
      <c r="AA41" s="47"/>
      <c r="AB41" s="47"/>
    </row>
    <row r="42" spans="1:28" s="48" customFormat="1" ht="55" customHeight="1" x14ac:dyDescent="0.35">
      <c r="A42" s="235" t="str">
        <f t="shared" si="13"/>
        <v>Data mapping and recording</v>
      </c>
      <c r="B42" s="213">
        <f t="shared" si="13"/>
        <v>4.3</v>
      </c>
      <c r="C42" s="203" t="str">
        <f t="shared" si="13"/>
        <v xml:space="preserve">The Record of processing activities (ROPA) includes details of all processing, informed by data flow mapping exercises. </v>
      </c>
      <c r="D42" s="65" t="s">
        <v>173</v>
      </c>
      <c r="E42" s="70" t="s">
        <v>181</v>
      </c>
      <c r="F42" s="123" t="str">
        <f>IF(ISBLANK('4. Data mapping and recording'!E13),"",'4. Data mapping and recording'!E13)</f>
        <v/>
      </c>
      <c r="G42" s="43" t="str">
        <f>IF(ISBLANK('4. Data mapping and recording'!F13),"",'4. Data mapping and recording'!F13)</f>
        <v/>
      </c>
      <c r="H42" s="43" t="str">
        <f>IF(ISBLANK('4. Data mapping and recording'!G13),"",'4. Data mapping and recording'!G13)</f>
        <v/>
      </c>
      <c r="I42" s="43" t="str">
        <f>IF(ISBLANK('4. Data mapping and recording'!H13),"",'4. Data mapping and recording'!H13)</f>
        <v/>
      </c>
      <c r="J42" s="43" t="str">
        <f>IF(ISBLANK('4. Data mapping and recording'!I13),"",'4. Data mapping and recording'!I13)</f>
        <v/>
      </c>
      <c r="K42" s="127" t="str">
        <f>IF(ISBLANK('4. Data mapping and recording'!J13),"",'4. Data mapping and recording'!J13)</f>
        <v/>
      </c>
      <c r="L42" s="46"/>
      <c r="M42" s="121"/>
      <c r="N42" s="27"/>
      <c r="O42" s="117"/>
      <c r="P42" s="46"/>
      <c r="Q42" s="47"/>
      <c r="R42" s="47"/>
      <c r="S42" s="47"/>
      <c r="T42" s="47"/>
      <c r="U42" s="47"/>
      <c r="V42" s="47"/>
      <c r="W42" s="47"/>
      <c r="X42" s="47"/>
      <c r="Y42" s="47"/>
      <c r="Z42" s="47"/>
      <c r="AA42" s="47"/>
      <c r="AB42" s="47"/>
    </row>
    <row r="43" spans="1:28" s="48" customFormat="1" ht="58" customHeight="1" x14ac:dyDescent="0.35">
      <c r="A43" s="235" t="str">
        <f t="shared" si="13"/>
        <v>Data mapping and recording</v>
      </c>
      <c r="B43" s="213">
        <f t="shared" si="13"/>
        <v>4.3</v>
      </c>
      <c r="C43" s="203" t="str">
        <f t="shared" si="13"/>
        <v xml:space="preserve">The Record of processing activities (ROPA) includes details of all processing, informed by data flow mapping exercises. </v>
      </c>
      <c r="D43" s="65" t="s">
        <v>174</v>
      </c>
      <c r="E43" s="70" t="s">
        <v>182</v>
      </c>
      <c r="F43" s="123" t="str">
        <f>IF(ISBLANK('4. Data mapping and recording'!E14),"",'4. Data mapping and recording'!E14)</f>
        <v/>
      </c>
      <c r="G43" s="43" t="str">
        <f>IF(ISBLANK('4. Data mapping and recording'!F14),"",'4. Data mapping and recording'!F14)</f>
        <v/>
      </c>
      <c r="H43" s="43" t="str">
        <f>IF(ISBLANK('4. Data mapping and recording'!G14),"",'4. Data mapping and recording'!G14)</f>
        <v/>
      </c>
      <c r="I43" s="43" t="str">
        <f>IF(ISBLANK('4. Data mapping and recording'!H14),"",'4. Data mapping and recording'!H14)</f>
        <v/>
      </c>
      <c r="J43" s="43" t="str">
        <f>IF(ISBLANK('4. Data mapping and recording'!I14),"",'4. Data mapping and recording'!I14)</f>
        <v/>
      </c>
      <c r="K43" s="127" t="str">
        <f>IF(ISBLANK('4. Data mapping and recording'!J14),"",'4. Data mapping and recording'!J14)</f>
        <v/>
      </c>
      <c r="L43" s="46"/>
      <c r="M43" s="121"/>
      <c r="N43" s="27"/>
      <c r="O43" s="117"/>
      <c r="P43" s="46"/>
      <c r="Q43" s="47"/>
      <c r="R43" s="47"/>
      <c r="S43" s="47"/>
      <c r="T43" s="47"/>
      <c r="U43" s="47"/>
      <c r="V43" s="47"/>
      <c r="W43" s="47"/>
      <c r="X43" s="47"/>
      <c r="Y43" s="47"/>
      <c r="Z43" s="47"/>
      <c r="AA43" s="47"/>
      <c r="AB43" s="47"/>
    </row>
    <row r="44" spans="1:28" s="48" customFormat="1" ht="47.5" customHeight="1" x14ac:dyDescent="0.35">
      <c r="A44" s="235" t="str">
        <f t="shared" si="13"/>
        <v>Data mapping and recording</v>
      </c>
      <c r="B44" s="213">
        <f t="shared" si="13"/>
        <v>4.3</v>
      </c>
      <c r="C44" s="203" t="str">
        <f t="shared" si="13"/>
        <v xml:space="preserve">The Record of processing activities (ROPA) includes details of all processing, informed by data flow mapping exercises. </v>
      </c>
      <c r="D44" s="65" t="s">
        <v>175</v>
      </c>
      <c r="E44" s="70" t="s">
        <v>183</v>
      </c>
      <c r="F44" s="123" t="str">
        <f>IF(ISBLANK('4. Data mapping and recording'!E15),"",'4. Data mapping and recording'!E15)</f>
        <v/>
      </c>
      <c r="G44" s="43" t="str">
        <f>IF(ISBLANK('4. Data mapping and recording'!F15),"",'4. Data mapping and recording'!F15)</f>
        <v/>
      </c>
      <c r="H44" s="43" t="str">
        <f>IF(ISBLANK('4. Data mapping and recording'!G15),"",'4. Data mapping and recording'!G15)</f>
        <v/>
      </c>
      <c r="I44" s="43" t="str">
        <f>IF(ISBLANK('4. Data mapping and recording'!H15),"",'4. Data mapping and recording'!H15)</f>
        <v/>
      </c>
      <c r="J44" s="43" t="str">
        <f>IF(ISBLANK('4. Data mapping and recording'!I15),"",'4. Data mapping and recording'!I15)</f>
        <v/>
      </c>
      <c r="K44" s="127" t="str">
        <f>IF(ISBLANK('4. Data mapping and recording'!J15),"",'4. Data mapping and recording'!J15)</f>
        <v/>
      </c>
      <c r="L44" s="46"/>
      <c r="M44" s="121"/>
      <c r="N44" s="27"/>
      <c r="O44" s="117"/>
      <c r="P44" s="46"/>
      <c r="Q44" s="47"/>
      <c r="R44" s="47"/>
      <c r="S44" s="47"/>
      <c r="T44" s="47"/>
      <c r="U44" s="47"/>
      <c r="V44" s="47"/>
      <c r="W44" s="47"/>
      <c r="X44" s="47"/>
      <c r="Y44" s="47"/>
      <c r="Z44" s="47"/>
      <c r="AA44" s="47"/>
      <c r="AB44" s="47"/>
    </row>
    <row r="45" spans="1:28" s="48" customFormat="1" ht="73.5" customHeight="1" x14ac:dyDescent="0.35">
      <c r="A45" s="235" t="str">
        <f t="shared" si="13"/>
        <v>Data mapping and recording</v>
      </c>
      <c r="B45" s="213">
        <f t="shared" si="13"/>
        <v>4.3</v>
      </c>
      <c r="C45" s="203" t="str">
        <f t="shared" si="13"/>
        <v xml:space="preserve">The Record of processing activities (ROPA) includes details of all processing, informed by data flow mapping exercises. </v>
      </c>
      <c r="D45" s="65" t="s">
        <v>176</v>
      </c>
      <c r="E45" s="70" t="s">
        <v>184</v>
      </c>
      <c r="F45" s="123" t="str">
        <f>IF(ISBLANK('4. Data mapping and recording'!E16),"",'4. Data mapping and recording'!E16)</f>
        <v/>
      </c>
      <c r="G45" s="43" t="str">
        <f>IF(ISBLANK('4. Data mapping and recording'!F16),"",'4. Data mapping and recording'!F16)</f>
        <v/>
      </c>
      <c r="H45" s="43" t="str">
        <f>IF(ISBLANK('4. Data mapping and recording'!G16),"",'4. Data mapping and recording'!G16)</f>
        <v/>
      </c>
      <c r="I45" s="43" t="str">
        <f>IF(ISBLANK('4. Data mapping and recording'!H16),"",'4. Data mapping and recording'!H16)</f>
        <v/>
      </c>
      <c r="J45" s="43" t="str">
        <f>IF(ISBLANK('4. Data mapping and recording'!I16),"",'4. Data mapping and recording'!I16)</f>
        <v/>
      </c>
      <c r="K45" s="127" t="str">
        <f>IF(ISBLANK('4. Data mapping and recording'!J16),"",'4. Data mapping and recording'!J16)</f>
        <v/>
      </c>
      <c r="L45" s="46"/>
      <c r="M45" s="121"/>
      <c r="N45" s="27"/>
      <c r="O45" s="117"/>
      <c r="P45" s="46"/>
      <c r="Q45" s="47"/>
      <c r="R45" s="47"/>
      <c r="S45" s="47"/>
      <c r="T45" s="47"/>
      <c r="U45" s="47"/>
      <c r="V45" s="47"/>
      <c r="W45" s="47"/>
      <c r="X45" s="47"/>
      <c r="Y45" s="47"/>
      <c r="Z45" s="47"/>
      <c r="AA45" s="47"/>
      <c r="AB45" s="47"/>
    </row>
    <row r="46" spans="1:28" s="48" customFormat="1" ht="60.5" thickBot="1" x14ac:dyDescent="0.4">
      <c r="A46" s="236" t="str">
        <f t="shared" si="13"/>
        <v>Data mapping and recording</v>
      </c>
      <c r="B46" s="209">
        <f t="shared" si="13"/>
        <v>4.3</v>
      </c>
      <c r="C46" s="204" t="str">
        <f t="shared" si="13"/>
        <v xml:space="preserve">The Record of processing activities (ROPA) includes details of all processing, informed by data flow mapping exercises. </v>
      </c>
      <c r="D46" s="64" t="s">
        <v>177</v>
      </c>
      <c r="E46" s="71" t="s">
        <v>185</v>
      </c>
      <c r="F46" s="125" t="str">
        <f>IF(ISBLANK('4. Data mapping and recording'!E17),"",'4. Data mapping and recording'!E17)</f>
        <v/>
      </c>
      <c r="G46" s="60" t="str">
        <f>IF(ISBLANK('4. Data mapping and recording'!F17),"",'4. Data mapping and recording'!F17)</f>
        <v/>
      </c>
      <c r="H46" s="60" t="str">
        <f>IF(ISBLANK('4. Data mapping and recording'!G17),"",'4. Data mapping and recording'!G17)</f>
        <v/>
      </c>
      <c r="I46" s="60" t="str">
        <f>IF(ISBLANK('4. Data mapping and recording'!H17),"",'4. Data mapping and recording'!H17)</f>
        <v/>
      </c>
      <c r="J46" s="60" t="str">
        <f>IF(ISBLANK('4. Data mapping and recording'!I17),"",'4. Data mapping and recording'!I17)</f>
        <v/>
      </c>
      <c r="K46" s="128" t="str">
        <f>IF(ISBLANK('4. Data mapping and recording'!J17),"",'4. Data mapping and recording'!J17)</f>
        <v/>
      </c>
      <c r="L46" s="46"/>
      <c r="M46" s="121"/>
      <c r="N46" s="27"/>
      <c r="O46" s="117"/>
      <c r="P46" s="46"/>
      <c r="Q46" s="47"/>
      <c r="R46" s="47"/>
      <c r="S46" s="47"/>
      <c r="T46" s="47"/>
      <c r="U46" s="47"/>
      <c r="V46" s="47"/>
      <c r="W46" s="47"/>
      <c r="X46" s="47"/>
      <c r="Y46" s="47"/>
      <c r="Z46" s="47"/>
      <c r="AA46" s="47"/>
      <c r="AB46" s="47"/>
    </row>
    <row r="47" spans="1:28" s="48" customFormat="1" ht="36" customHeight="1" x14ac:dyDescent="0.35">
      <c r="A47" s="231" t="s">
        <v>215</v>
      </c>
      <c r="B47" s="208">
        <v>5.0999999999999996</v>
      </c>
      <c r="C47" s="202" t="s">
        <v>187</v>
      </c>
      <c r="D47" s="31" t="s">
        <v>42</v>
      </c>
      <c r="E47" s="69" t="s">
        <v>188</v>
      </c>
      <c r="F47" s="67" t="str">
        <f>IF(ISBLANK('5. Access'!E2),"",'5. Access'!E2)</f>
        <v/>
      </c>
      <c r="G47" s="59" t="str">
        <f>IF(ISBLANK('5. Access'!F2),"",'5. Access'!F2)</f>
        <v/>
      </c>
      <c r="H47" s="59" t="str">
        <f>IF(ISBLANK('5. Access'!G2),"",'5. Access'!G2)</f>
        <v/>
      </c>
      <c r="I47" s="59" t="str">
        <f>IF(ISBLANK('5. Access'!H2),"",'5. Access'!H2)</f>
        <v/>
      </c>
      <c r="J47" s="59" t="str">
        <f>IF(ISBLANK('5. Access'!I2),"",'5. Access'!I2)</f>
        <v/>
      </c>
      <c r="K47" s="97" t="str">
        <f>IF(ISBLANK('5. Access'!J2),"",'5. Access'!J2)</f>
        <v/>
      </c>
      <c r="L47" s="46"/>
      <c r="M47" s="121"/>
      <c r="N47" s="27"/>
      <c r="O47" s="117"/>
      <c r="P47" s="46"/>
      <c r="Q47" s="47"/>
      <c r="R47" s="47"/>
      <c r="S47" s="47"/>
      <c r="T47" s="47"/>
      <c r="U47" s="47"/>
      <c r="V47" s="47"/>
      <c r="W47" s="47"/>
      <c r="X47" s="47"/>
      <c r="Y47" s="47"/>
      <c r="Z47" s="47"/>
      <c r="AA47" s="47"/>
      <c r="AB47" s="47"/>
    </row>
    <row r="48" spans="1:28" s="48" customFormat="1" ht="36" customHeight="1" x14ac:dyDescent="0.35">
      <c r="A48" s="232" t="str">
        <f t="shared" ref="A48:A59" si="14">A47</f>
        <v>Access</v>
      </c>
      <c r="B48" s="213">
        <f t="shared" ref="B48:C49" si="15">B47</f>
        <v>5.0999999999999996</v>
      </c>
      <c r="C48" s="203" t="str">
        <f t="shared" si="15"/>
        <v>Access controls are in place to prevent unauthorised access to physical records.</v>
      </c>
      <c r="D48" s="65" t="s">
        <v>43</v>
      </c>
      <c r="E48" s="70" t="s">
        <v>189</v>
      </c>
      <c r="F48" s="123" t="str">
        <f>IF(ISBLANK('5. Access'!E3),"",'5. Access'!E3)</f>
        <v/>
      </c>
      <c r="G48" s="43" t="str">
        <f>IF(ISBLANK('5. Access'!F3),"",'5. Access'!F3)</f>
        <v/>
      </c>
      <c r="H48" s="43" t="str">
        <f>IF(ISBLANK('5. Access'!G3),"",'5. Access'!G3)</f>
        <v/>
      </c>
      <c r="I48" s="43" t="str">
        <f>IF(ISBLANK('5. Access'!H3),"",'5. Access'!H3)</f>
        <v/>
      </c>
      <c r="J48" s="43" t="str">
        <f>IF(ISBLANK('5. Access'!I3),"",'5. Access'!I3)</f>
        <v/>
      </c>
      <c r="K48" s="127" t="str">
        <f>IF(ISBLANK('5. Access'!J3),"",'5. Access'!J3)</f>
        <v/>
      </c>
      <c r="L48" s="46"/>
      <c r="M48" s="121"/>
      <c r="N48" s="27"/>
      <c r="O48" s="117"/>
      <c r="P48" s="46"/>
      <c r="Q48" s="47"/>
      <c r="R48" s="47"/>
      <c r="S48" s="47"/>
      <c r="T48" s="47"/>
      <c r="U48" s="47"/>
      <c r="V48" s="47"/>
      <c r="W48" s="47"/>
      <c r="X48" s="47"/>
      <c r="Y48" s="47"/>
      <c r="Z48" s="47"/>
      <c r="AA48" s="47"/>
      <c r="AB48" s="47"/>
    </row>
    <row r="49" spans="1:28" s="48" customFormat="1" ht="36" customHeight="1" thickBot="1" x14ac:dyDescent="0.4">
      <c r="A49" s="232" t="str">
        <f t="shared" si="14"/>
        <v>Access</v>
      </c>
      <c r="B49" s="209">
        <f t="shared" si="15"/>
        <v>5.0999999999999996</v>
      </c>
      <c r="C49" s="204" t="str">
        <f t="shared" si="15"/>
        <v>Access controls are in place to prevent unauthorised access to physical records.</v>
      </c>
      <c r="D49" s="64" t="s">
        <v>44</v>
      </c>
      <c r="E49" s="71" t="s">
        <v>190</v>
      </c>
      <c r="F49" s="125" t="str">
        <f>IF(ISBLANK('5. Access'!E4),"",'5. Access'!E4)</f>
        <v/>
      </c>
      <c r="G49" s="60" t="str">
        <f>IF(ISBLANK('5. Access'!F4),"",'5. Access'!F4)</f>
        <v/>
      </c>
      <c r="H49" s="60" t="str">
        <f>IF(ISBLANK('5. Access'!G4),"",'5. Access'!G4)</f>
        <v/>
      </c>
      <c r="I49" s="60" t="str">
        <f>IF(ISBLANK('5. Access'!H4),"",'5. Access'!H4)</f>
        <v/>
      </c>
      <c r="J49" s="60" t="str">
        <f>IF(ISBLANK('5. Access'!I4),"",'5. Access'!I4)</f>
        <v/>
      </c>
      <c r="K49" s="128" t="str">
        <f>IF(ISBLANK('5. Access'!J4),"",'5. Access'!J4)</f>
        <v/>
      </c>
      <c r="L49" s="46"/>
      <c r="M49" s="121"/>
      <c r="N49" s="27"/>
      <c r="O49" s="117"/>
      <c r="P49" s="46"/>
      <c r="Q49" s="47"/>
      <c r="R49" s="47"/>
      <c r="S49" s="47"/>
      <c r="T49" s="47"/>
      <c r="U49" s="47"/>
      <c r="V49" s="47"/>
      <c r="W49" s="47"/>
      <c r="X49" s="47"/>
      <c r="Y49" s="47"/>
      <c r="Z49" s="47"/>
      <c r="AA49" s="47"/>
      <c r="AB49" s="47"/>
    </row>
    <row r="50" spans="1:28" s="48" customFormat="1" ht="54" customHeight="1" x14ac:dyDescent="0.35">
      <c r="A50" s="232" t="str">
        <f t="shared" si="14"/>
        <v>Access</v>
      </c>
      <c r="B50" s="208">
        <v>5.2</v>
      </c>
      <c r="C50" s="220" t="s">
        <v>191</v>
      </c>
      <c r="D50" s="31" t="s">
        <v>45</v>
      </c>
      <c r="E50" s="69" t="s">
        <v>192</v>
      </c>
      <c r="F50" s="67" t="str">
        <f>IF(ISBLANK('5. Access'!E5),"",'5. Access'!E5)</f>
        <v/>
      </c>
      <c r="G50" s="59" t="str">
        <f>IF(ISBLANK('5. Access'!F5),"",'5. Access'!F5)</f>
        <v/>
      </c>
      <c r="H50" s="59" t="str">
        <f>IF(ISBLANK('5. Access'!G5),"",'5. Access'!G5)</f>
        <v/>
      </c>
      <c r="I50" s="59" t="str">
        <f>IF(ISBLANK('5. Access'!H5),"",'5. Access'!H5)</f>
        <v/>
      </c>
      <c r="J50" s="59" t="str">
        <f>IF(ISBLANK('5. Access'!I5),"",'5. Access'!I5)</f>
        <v/>
      </c>
      <c r="K50" s="97" t="str">
        <f>IF(ISBLANK('5. Access'!J5),"",'5. Access'!J5)</f>
        <v/>
      </c>
      <c r="L50" s="46"/>
      <c r="M50" s="121"/>
      <c r="N50" s="27"/>
      <c r="O50" s="35"/>
      <c r="P50" s="46"/>
      <c r="Q50" s="47"/>
      <c r="R50" s="47"/>
      <c r="S50" s="47"/>
      <c r="T50" s="47"/>
      <c r="U50" s="47"/>
      <c r="V50" s="47"/>
      <c r="W50" s="47"/>
      <c r="X50" s="47"/>
      <c r="Y50" s="47"/>
      <c r="Z50" s="47"/>
      <c r="AA50" s="47"/>
      <c r="AB50" s="47"/>
    </row>
    <row r="51" spans="1:28" ht="40" customHeight="1" x14ac:dyDescent="0.3">
      <c r="A51" s="232" t="str">
        <f t="shared" si="14"/>
        <v>Access</v>
      </c>
      <c r="B51" s="213">
        <f t="shared" ref="B51:C52" si="16">B50</f>
        <v>5.2</v>
      </c>
      <c r="C51" s="222" t="str">
        <f t="shared" si="16"/>
        <v>The security of physical records storage areas and buildings is periodically audited.</v>
      </c>
      <c r="D51" s="65" t="s">
        <v>46</v>
      </c>
      <c r="E51" s="70" t="s">
        <v>193</v>
      </c>
      <c r="F51" s="123" t="str">
        <f>IF(ISBLANK('5. Access'!E6),"",'5. Access'!E6)</f>
        <v/>
      </c>
      <c r="G51" s="43" t="str">
        <f>IF(ISBLANK('5. Access'!F6),"",'5. Access'!F6)</f>
        <v/>
      </c>
      <c r="H51" s="43" t="str">
        <f>IF(ISBLANK('5. Access'!G6),"",'5. Access'!G6)</f>
        <v/>
      </c>
      <c r="I51" s="43" t="str">
        <f>IF(ISBLANK('5. Access'!H6),"",'5. Access'!H6)</f>
        <v/>
      </c>
      <c r="J51" s="43" t="str">
        <f>IF(ISBLANK('5. Access'!I6),"",'5. Access'!I6)</f>
        <v/>
      </c>
      <c r="K51" s="127" t="str">
        <f>IF(ISBLANK('5. Access'!J6),"",'5. Access'!J6)</f>
        <v/>
      </c>
      <c r="L51" s="46"/>
      <c r="M51" s="121"/>
      <c r="N51" s="27"/>
      <c r="O51" s="35"/>
      <c r="P51" s="46"/>
    </row>
    <row r="52" spans="1:28" ht="40" customHeight="1" thickBot="1" x14ac:dyDescent="0.35">
      <c r="A52" s="232" t="str">
        <f t="shared" si="14"/>
        <v>Access</v>
      </c>
      <c r="B52" s="209">
        <f t="shared" si="16"/>
        <v>5.2</v>
      </c>
      <c r="C52" s="221" t="str">
        <f t="shared" si="16"/>
        <v>The security of physical records storage areas and buildings is periodically audited.</v>
      </c>
      <c r="D52" s="64" t="s">
        <v>112</v>
      </c>
      <c r="E52" s="71" t="s">
        <v>194</v>
      </c>
      <c r="F52" s="125" t="str">
        <f>IF(ISBLANK('5. Access'!E7),"",'5. Access'!E7)</f>
        <v/>
      </c>
      <c r="G52" s="60" t="str">
        <f>IF(ISBLANK('5. Access'!F7),"",'5. Access'!F7)</f>
        <v/>
      </c>
      <c r="H52" s="60" t="str">
        <f>IF(ISBLANK('5. Access'!G7),"",'5. Access'!G7)</f>
        <v/>
      </c>
      <c r="I52" s="60" t="str">
        <f>IF(ISBLANK('5. Access'!H7),"",'5. Access'!H7)</f>
        <v/>
      </c>
      <c r="J52" s="60" t="str">
        <f>IF(ISBLANK('5. Access'!I7),"",'5. Access'!I7)</f>
        <v/>
      </c>
      <c r="K52" s="128" t="str">
        <f>IF(ISBLANK('5. Access'!J7),"",'5. Access'!J7)</f>
        <v/>
      </c>
      <c r="L52" s="46"/>
      <c r="M52" s="121"/>
      <c r="N52" s="27"/>
      <c r="O52" s="35"/>
      <c r="P52" s="46"/>
    </row>
    <row r="53" spans="1:28" ht="24" customHeight="1" x14ac:dyDescent="0.3">
      <c r="A53" s="232" t="str">
        <f t="shared" si="14"/>
        <v>Access</v>
      </c>
      <c r="B53" s="208">
        <v>5.3</v>
      </c>
      <c r="C53" s="202" t="s">
        <v>195</v>
      </c>
      <c r="D53" s="31" t="s">
        <v>196</v>
      </c>
      <c r="E53" s="69" t="s">
        <v>202</v>
      </c>
      <c r="F53" s="67" t="str">
        <f>IF(ISBLANK('5. Access'!E8),"",'5. Access'!E8)</f>
        <v/>
      </c>
      <c r="G53" s="59" t="str">
        <f>IF(ISBLANK('5. Access'!F8),"",'5. Access'!F8)</f>
        <v/>
      </c>
      <c r="H53" s="59" t="str">
        <f>IF(ISBLANK('5. Access'!G8),"",'5. Access'!G8)</f>
        <v/>
      </c>
      <c r="I53" s="59" t="str">
        <f>IF(ISBLANK('5. Access'!H8),"",'5. Access'!H8)</f>
        <v/>
      </c>
      <c r="J53" s="59" t="str">
        <f>IF(ISBLANK('5. Access'!I8),"",'5. Access'!I8)</f>
        <v/>
      </c>
      <c r="K53" s="97" t="str">
        <f>IF(ISBLANK('5. Access'!J8),"",'5. Access'!J8)</f>
        <v/>
      </c>
      <c r="L53" s="46"/>
      <c r="M53" s="121"/>
      <c r="N53" s="27"/>
      <c r="O53" s="117"/>
      <c r="P53" s="46"/>
    </row>
    <row r="54" spans="1:28" ht="36" customHeight="1" x14ac:dyDescent="0.3">
      <c r="A54" s="232" t="str">
        <f t="shared" si="14"/>
        <v>Access</v>
      </c>
      <c r="B54" s="213">
        <f t="shared" ref="B54:C58" si="17">B53</f>
        <v>5.3</v>
      </c>
      <c r="C54" s="203" t="str">
        <f t="shared" si="17"/>
        <v>Access controls are in place to prevent unauthorised access to electronic records.</v>
      </c>
      <c r="D54" s="65" t="s">
        <v>197</v>
      </c>
      <c r="E54" s="70" t="s">
        <v>203</v>
      </c>
      <c r="F54" s="123" t="str">
        <f>IF(ISBLANK('5. Access'!E9),"",'5. Access'!E9)</f>
        <v/>
      </c>
      <c r="G54" s="43" t="str">
        <f>IF(ISBLANK('5. Access'!F9),"",'5. Access'!F9)</f>
        <v/>
      </c>
      <c r="H54" s="43" t="str">
        <f>IF(ISBLANK('5. Access'!G9),"",'5. Access'!G9)</f>
        <v/>
      </c>
      <c r="I54" s="43" t="str">
        <f>IF(ISBLANK('5. Access'!H9),"",'5. Access'!H9)</f>
        <v/>
      </c>
      <c r="J54" s="43" t="str">
        <f>IF(ISBLANK('5. Access'!I9),"",'5. Access'!I9)</f>
        <v/>
      </c>
      <c r="K54" s="127" t="str">
        <f>IF(ISBLANK('5. Access'!J9),"",'5. Access'!J9)</f>
        <v/>
      </c>
      <c r="L54" s="46"/>
      <c r="M54" s="121"/>
      <c r="N54" s="27"/>
      <c r="O54" s="117"/>
      <c r="P54" s="46"/>
    </row>
    <row r="55" spans="1:28" s="51" customFormat="1" ht="30" x14ac:dyDescent="0.3">
      <c r="A55" s="232" t="str">
        <f t="shared" si="14"/>
        <v>Access</v>
      </c>
      <c r="B55" s="213">
        <f t="shared" si="17"/>
        <v>5.3</v>
      </c>
      <c r="C55" s="203" t="str">
        <f t="shared" si="17"/>
        <v>Access controls are in place to prevent unauthorised access to electronic records.</v>
      </c>
      <c r="D55" s="43" t="s">
        <v>198</v>
      </c>
      <c r="E55" s="70" t="s">
        <v>204</v>
      </c>
      <c r="F55" s="123" t="str">
        <f>IF(ISBLANK('5. Access'!E10),"",'5. Access'!E10)</f>
        <v/>
      </c>
      <c r="G55" s="43" t="str">
        <f>IF(ISBLANK('5. Access'!F10),"",'5. Access'!F10)</f>
        <v/>
      </c>
      <c r="H55" s="43" t="str">
        <f>IF(ISBLANK('5. Access'!G10),"",'5. Access'!G10)</f>
        <v/>
      </c>
      <c r="I55" s="43" t="str">
        <f>IF(ISBLANK('5. Access'!H10),"",'5. Access'!H10)</f>
        <v/>
      </c>
      <c r="J55" s="43" t="str">
        <f>IF(ISBLANK('5. Access'!I10),"",'5. Access'!I10)</f>
        <v/>
      </c>
      <c r="K55" s="127" t="str">
        <f>IF(ISBLANK('5. Access'!J10),"",'5. Access'!J10)</f>
        <v/>
      </c>
      <c r="L55" s="49"/>
      <c r="M55" s="121"/>
      <c r="N55" s="27"/>
      <c r="O55" s="117"/>
      <c r="P55" s="49"/>
      <c r="Q55" s="50"/>
      <c r="R55" s="50"/>
      <c r="S55" s="50"/>
      <c r="T55" s="50"/>
      <c r="U55" s="50"/>
      <c r="V55" s="50"/>
      <c r="W55" s="50"/>
      <c r="X55" s="50"/>
      <c r="Y55" s="50"/>
      <c r="Z55" s="50"/>
      <c r="AA55" s="50"/>
      <c r="AB55" s="50"/>
    </row>
    <row r="56" spans="1:28" s="51" customFormat="1" ht="36" customHeight="1" x14ac:dyDescent="0.3">
      <c r="A56" s="232" t="str">
        <f t="shared" si="14"/>
        <v>Access</v>
      </c>
      <c r="B56" s="213">
        <f t="shared" si="17"/>
        <v>5.3</v>
      </c>
      <c r="C56" s="203" t="str">
        <f t="shared" si="17"/>
        <v>Access controls are in place to prevent unauthorised access to electronic records.</v>
      </c>
      <c r="D56" s="65" t="s">
        <v>199</v>
      </c>
      <c r="E56" s="70" t="s">
        <v>205</v>
      </c>
      <c r="F56" s="123" t="str">
        <f>IF(ISBLANK('5. Access'!E11),"",'5. Access'!E11)</f>
        <v/>
      </c>
      <c r="G56" s="43" t="str">
        <f>IF(ISBLANK('5. Access'!F11),"",'5. Access'!F11)</f>
        <v/>
      </c>
      <c r="H56" s="43" t="str">
        <f>IF(ISBLANK('5. Access'!G11),"",'5. Access'!G11)</f>
        <v/>
      </c>
      <c r="I56" s="43" t="str">
        <f>IF(ISBLANK('5. Access'!H11),"",'5. Access'!H11)</f>
        <v/>
      </c>
      <c r="J56" s="43" t="str">
        <f>IF(ISBLANK('5. Access'!I11),"",'5. Access'!I11)</f>
        <v/>
      </c>
      <c r="K56" s="127" t="str">
        <f>IF(ISBLANK('5. Access'!J11),"",'5. Access'!J11)</f>
        <v/>
      </c>
      <c r="L56" s="49"/>
      <c r="M56" s="121"/>
      <c r="N56" s="27"/>
      <c r="O56" s="117"/>
      <c r="P56" s="49"/>
      <c r="Q56" s="50"/>
      <c r="R56" s="50"/>
      <c r="S56" s="50"/>
      <c r="T56" s="50"/>
      <c r="U56" s="50"/>
      <c r="V56" s="50"/>
      <c r="W56" s="50"/>
      <c r="X56" s="50"/>
      <c r="Y56" s="50"/>
      <c r="Z56" s="50"/>
      <c r="AA56" s="50"/>
      <c r="AB56" s="50"/>
    </row>
    <row r="57" spans="1:28" s="51" customFormat="1" ht="70" customHeight="1" x14ac:dyDescent="0.3">
      <c r="A57" s="232" t="str">
        <f t="shared" si="14"/>
        <v>Access</v>
      </c>
      <c r="B57" s="213">
        <f t="shared" si="17"/>
        <v>5.3</v>
      </c>
      <c r="C57" s="203" t="str">
        <f t="shared" si="17"/>
        <v>Access controls are in place to prevent unauthorised access to electronic records.</v>
      </c>
      <c r="D57" s="65" t="s">
        <v>200</v>
      </c>
      <c r="E57" s="70" t="s">
        <v>206</v>
      </c>
      <c r="F57" s="123" t="str">
        <f>IF(ISBLANK('5. Access'!E12),"",'5. Access'!E12)</f>
        <v/>
      </c>
      <c r="G57" s="43" t="str">
        <f>IF(ISBLANK('5. Access'!F12),"",'5. Access'!F12)</f>
        <v/>
      </c>
      <c r="H57" s="43" t="str">
        <f>IF(ISBLANK('5. Access'!G12),"",'5. Access'!G12)</f>
        <v/>
      </c>
      <c r="I57" s="43" t="str">
        <f>IF(ISBLANK('5. Access'!H12),"",'5. Access'!H12)</f>
        <v/>
      </c>
      <c r="J57" s="43" t="str">
        <f>IF(ISBLANK('5. Access'!I12),"",'5. Access'!I12)</f>
        <v/>
      </c>
      <c r="K57" s="127" t="str">
        <f>IF(ISBLANK('5. Access'!J12),"",'5. Access'!J12)</f>
        <v/>
      </c>
      <c r="L57" s="49"/>
      <c r="M57" s="121"/>
      <c r="N57" s="27"/>
      <c r="O57" s="117"/>
      <c r="P57" s="49"/>
      <c r="Q57" s="50"/>
      <c r="R57" s="50"/>
      <c r="S57" s="50"/>
      <c r="T57" s="50"/>
      <c r="U57" s="50"/>
      <c r="V57" s="50"/>
      <c r="W57" s="50"/>
      <c r="X57" s="50"/>
      <c r="Y57" s="50"/>
      <c r="Z57" s="50"/>
      <c r="AA57" s="50"/>
      <c r="AB57" s="50"/>
    </row>
    <row r="58" spans="1:28" s="51" customFormat="1" ht="36" customHeight="1" thickBot="1" x14ac:dyDescent="0.35">
      <c r="A58" s="232" t="str">
        <f t="shared" si="14"/>
        <v>Access</v>
      </c>
      <c r="B58" s="209">
        <f t="shared" si="17"/>
        <v>5.3</v>
      </c>
      <c r="C58" s="204" t="str">
        <f t="shared" si="17"/>
        <v>Access controls are in place to prevent unauthorised access to electronic records.</v>
      </c>
      <c r="D58" s="64" t="s">
        <v>201</v>
      </c>
      <c r="E58" s="71" t="s">
        <v>207</v>
      </c>
      <c r="F58" s="125" t="str">
        <f>IF(ISBLANK('5. Access'!E13),"",'5. Access'!E13)</f>
        <v/>
      </c>
      <c r="G58" s="60" t="str">
        <f>IF(ISBLANK('5. Access'!F13),"",'5. Access'!F13)</f>
        <v/>
      </c>
      <c r="H58" s="60" t="str">
        <f>IF(ISBLANK('5. Access'!G13),"",'5. Access'!G13)</f>
        <v/>
      </c>
      <c r="I58" s="60" t="str">
        <f>IF(ISBLANK('5. Access'!H13),"",'5. Access'!H13)</f>
        <v/>
      </c>
      <c r="J58" s="60" t="str">
        <f>IF(ISBLANK('5. Access'!I13),"",'5. Access'!I13)</f>
        <v/>
      </c>
      <c r="K58" s="128" t="str">
        <f>IF(ISBLANK('5. Access'!J13),"",'5. Access'!J13)</f>
        <v/>
      </c>
      <c r="L58" s="49"/>
      <c r="M58" s="121"/>
      <c r="N58" s="27"/>
      <c r="O58" s="117"/>
      <c r="P58" s="49"/>
      <c r="Q58" s="50"/>
      <c r="R58" s="50"/>
      <c r="S58" s="50"/>
      <c r="T58" s="50"/>
      <c r="U58" s="50"/>
      <c r="V58" s="50"/>
      <c r="W58" s="50"/>
      <c r="X58" s="50"/>
      <c r="Y58" s="50"/>
      <c r="Z58" s="50"/>
      <c r="AA58" s="50"/>
      <c r="AB58" s="50"/>
    </row>
    <row r="59" spans="1:28" s="51" customFormat="1" ht="24" customHeight="1" x14ac:dyDescent="0.3">
      <c r="A59" s="232" t="str">
        <f t="shared" si="14"/>
        <v>Access</v>
      </c>
      <c r="B59" s="208">
        <v>5.4</v>
      </c>
      <c r="C59" s="202" t="s">
        <v>208</v>
      </c>
      <c r="D59" s="31" t="s">
        <v>209</v>
      </c>
      <c r="E59" s="100" t="s">
        <v>212</v>
      </c>
      <c r="F59" s="67" t="str">
        <f>IF(ISBLANK('5. Access'!E14),"",'5. Access'!E14)</f>
        <v/>
      </c>
      <c r="G59" s="59" t="str">
        <f>IF(ISBLANK('5. Access'!F14),"",'5. Access'!F14)</f>
        <v/>
      </c>
      <c r="H59" s="59" t="str">
        <f>IF(ISBLANK('5. Access'!G14),"",'5. Access'!G14)</f>
        <v/>
      </c>
      <c r="I59" s="59" t="str">
        <f>IF(ISBLANK('5. Access'!H14),"",'5. Access'!H14)</f>
        <v/>
      </c>
      <c r="J59" s="59" t="str">
        <f>IF(ISBLANK('5. Access'!I14),"",'5. Access'!I14)</f>
        <v/>
      </c>
      <c r="K59" s="97" t="str">
        <f>IF(ISBLANK('5. Access'!J14),"",'5. Access'!J14)</f>
        <v/>
      </c>
      <c r="L59" s="49"/>
      <c r="M59" s="121"/>
      <c r="N59" s="27"/>
      <c r="O59" s="117"/>
      <c r="P59" s="49"/>
      <c r="Q59" s="50"/>
      <c r="R59" s="50"/>
      <c r="S59" s="50"/>
      <c r="T59" s="50"/>
      <c r="U59" s="50"/>
      <c r="V59" s="50"/>
      <c r="W59" s="50"/>
      <c r="X59" s="50"/>
      <c r="Y59" s="50"/>
      <c r="Z59" s="50"/>
      <c r="AA59" s="50"/>
      <c r="AB59" s="50"/>
    </row>
    <row r="60" spans="1:28" s="51" customFormat="1" ht="24" customHeight="1" x14ac:dyDescent="0.3">
      <c r="A60" s="232" t="str">
        <f t="shared" ref="A60:C61" si="18">A59</f>
        <v>Access</v>
      </c>
      <c r="B60" s="213">
        <f t="shared" si="18"/>
        <v>5.4</v>
      </c>
      <c r="C60" s="203" t="str">
        <f t="shared" si="18"/>
        <v>User access permissions for electronic records is logged and periodically reviewed.</v>
      </c>
      <c r="D60" s="65" t="s">
        <v>210</v>
      </c>
      <c r="E60" s="99" t="s">
        <v>213</v>
      </c>
      <c r="F60" s="123" t="str">
        <f>IF(ISBLANK('5. Access'!E15),"",'5. Access'!E15)</f>
        <v/>
      </c>
      <c r="G60" s="43" t="str">
        <f>IF(ISBLANK('5. Access'!F15),"",'5. Access'!F15)</f>
        <v/>
      </c>
      <c r="H60" s="43" t="str">
        <f>IF(ISBLANK('5. Access'!G15),"",'5. Access'!G15)</f>
        <v/>
      </c>
      <c r="I60" s="43" t="str">
        <f>IF(ISBLANK('5. Access'!H15),"",'5. Access'!H15)</f>
        <v/>
      </c>
      <c r="J60" s="43" t="str">
        <f>IF(ISBLANK('5. Access'!I15),"",'5. Access'!I15)</f>
        <v/>
      </c>
      <c r="K60" s="127" t="str">
        <f>IF(ISBLANK('5. Access'!J15),"",'5. Access'!J15)</f>
        <v/>
      </c>
      <c r="L60" s="49"/>
      <c r="M60" s="121"/>
      <c r="N60" s="27"/>
      <c r="O60" s="117"/>
      <c r="P60" s="49"/>
      <c r="Q60" s="50"/>
      <c r="R60" s="50"/>
      <c r="S60" s="50"/>
      <c r="T60" s="50"/>
      <c r="U60" s="50"/>
      <c r="V60" s="50"/>
      <c r="W60" s="50"/>
      <c r="X60" s="50"/>
      <c r="Y60" s="50"/>
      <c r="Z60" s="50"/>
      <c r="AA60" s="50"/>
      <c r="AB60" s="50"/>
    </row>
    <row r="61" spans="1:28" s="51" customFormat="1" ht="42" customHeight="1" thickBot="1" x14ac:dyDescent="0.35">
      <c r="A61" s="233" t="str">
        <f t="shared" si="18"/>
        <v>Access</v>
      </c>
      <c r="B61" s="209">
        <f t="shared" si="18"/>
        <v>5.4</v>
      </c>
      <c r="C61" s="204" t="str">
        <f t="shared" si="18"/>
        <v>User access permissions for electronic records is logged and periodically reviewed.</v>
      </c>
      <c r="D61" s="64" t="s">
        <v>211</v>
      </c>
      <c r="E61" s="82" t="s">
        <v>214</v>
      </c>
      <c r="F61" s="125" t="str">
        <f>IF(ISBLANK('5. Access'!E16),"",'5. Access'!E16)</f>
        <v/>
      </c>
      <c r="G61" s="60" t="str">
        <f>IF(ISBLANK('5. Access'!F16),"",'5. Access'!F16)</f>
        <v/>
      </c>
      <c r="H61" s="60" t="str">
        <f>IF(ISBLANK('5. Access'!G16),"",'5. Access'!G16)</f>
        <v/>
      </c>
      <c r="I61" s="60" t="str">
        <f>IF(ISBLANK('5. Access'!H16),"",'5. Access'!H16)</f>
        <v/>
      </c>
      <c r="J61" s="60" t="str">
        <f>IF(ISBLANK('5. Access'!I16),"",'5. Access'!I16)</f>
        <v/>
      </c>
      <c r="K61" s="128" t="str">
        <f>IF(ISBLANK('5. Access'!J16),"",'5. Access'!J16)</f>
        <v/>
      </c>
      <c r="L61" s="49"/>
      <c r="M61" s="121"/>
      <c r="N61" s="27"/>
      <c r="O61" s="117"/>
      <c r="P61" s="49"/>
      <c r="Q61" s="50"/>
      <c r="R61" s="50"/>
      <c r="S61" s="50"/>
      <c r="T61" s="50"/>
      <c r="U61" s="50"/>
      <c r="V61" s="50"/>
      <c r="W61" s="50"/>
      <c r="X61" s="50"/>
      <c r="Y61" s="50"/>
      <c r="Z61" s="50"/>
      <c r="AA61" s="50"/>
      <c r="AB61" s="50"/>
    </row>
    <row r="62" spans="1:28" s="51" customFormat="1" ht="49" customHeight="1" x14ac:dyDescent="0.3">
      <c r="A62" s="223" t="s">
        <v>263</v>
      </c>
      <c r="B62" s="208">
        <v>6.1</v>
      </c>
      <c r="C62" s="202" t="s">
        <v>216</v>
      </c>
      <c r="D62" s="31" t="s">
        <v>47</v>
      </c>
      <c r="E62" s="63" t="s">
        <v>217</v>
      </c>
      <c r="F62" s="67" t="str">
        <f>IF(ISBLANK('6. Movement and retrieval'!E2),"",'6. Movement and retrieval'!E2)</f>
        <v/>
      </c>
      <c r="G62" s="67" t="str">
        <f>IF(ISBLANK('6. Movement and retrieval'!F2),"",'6. Movement and retrieval'!F2)</f>
        <v/>
      </c>
      <c r="H62" s="67" t="str">
        <f>IF(ISBLANK('6. Movement and retrieval'!G2),"",'6. Movement and retrieval'!G2)</f>
        <v/>
      </c>
      <c r="I62" s="67" t="str">
        <f>IF(ISBLANK('6. Movement and retrieval'!H2),"",'6. Movement and retrieval'!H2)</f>
        <v/>
      </c>
      <c r="J62" s="67" t="str">
        <f>IF(ISBLANK('6. Movement and retrieval'!I2),"",'6. Movement and retrieval'!I2)</f>
        <v/>
      </c>
      <c r="K62" s="68" t="str">
        <f>IF(ISBLANK('6. Movement and retrieval'!J2),"",'6. Movement and retrieval'!J2)</f>
        <v/>
      </c>
      <c r="L62" s="49"/>
      <c r="M62" s="121"/>
      <c r="N62" s="27"/>
      <c r="O62" s="117"/>
      <c r="P62" s="49"/>
      <c r="Q62" s="50"/>
      <c r="R62" s="50"/>
      <c r="S62" s="50"/>
      <c r="T62" s="50"/>
      <c r="U62" s="50"/>
      <c r="V62" s="50"/>
      <c r="W62" s="50"/>
      <c r="X62" s="50"/>
      <c r="Y62" s="50"/>
      <c r="Z62" s="50"/>
      <c r="AA62" s="50"/>
      <c r="AB62" s="50"/>
    </row>
    <row r="63" spans="1:28" s="51" customFormat="1" ht="49" customHeight="1" thickBot="1" x14ac:dyDescent="0.35">
      <c r="A63" s="224" t="str">
        <f t="shared" ref="A63:A77" si="19">A62</f>
        <v>Movement and retrieval</v>
      </c>
      <c r="B63" s="209">
        <f t="shared" ref="B63:C63" si="20">B62</f>
        <v>6.1</v>
      </c>
      <c r="C63" s="204" t="str">
        <f t="shared" si="20"/>
        <v>The whereabouts of physical records are known at all times and the movement of records between storage and office areas is logged and tracked to help control and provide an audit trail of all record transactions.</v>
      </c>
      <c r="D63" s="64" t="s">
        <v>48</v>
      </c>
      <c r="E63" s="71" t="s">
        <v>218</v>
      </c>
      <c r="F63" s="125" t="str">
        <f>IF(ISBLANK('6. Movement and retrieval'!E3),"",'6. Movement and retrieval'!E3)</f>
        <v/>
      </c>
      <c r="G63" s="125" t="str">
        <f>IF(ISBLANK('6. Movement and retrieval'!F3),"",'6. Movement and retrieval'!F3)</f>
        <v/>
      </c>
      <c r="H63" s="125" t="str">
        <f>IF(ISBLANK('6. Movement and retrieval'!G3),"",'6. Movement and retrieval'!G3)</f>
        <v/>
      </c>
      <c r="I63" s="125" t="str">
        <f>IF(ISBLANK('6. Movement and retrieval'!H3),"",'6. Movement and retrieval'!H3)</f>
        <v/>
      </c>
      <c r="J63" s="125" t="str">
        <f>IF(ISBLANK('6. Movement and retrieval'!I3),"",'6. Movement and retrieval'!I3)</f>
        <v/>
      </c>
      <c r="K63" s="126" t="str">
        <f>IF(ISBLANK('6. Movement and retrieval'!J3),"",'6. Movement and retrieval'!J3)</f>
        <v/>
      </c>
      <c r="L63" s="49"/>
      <c r="M63" s="121"/>
      <c r="N63" s="27"/>
      <c r="O63" s="117"/>
      <c r="P63" s="49"/>
      <c r="Q63" s="50"/>
      <c r="R63" s="50"/>
      <c r="S63" s="50"/>
      <c r="T63" s="50"/>
      <c r="U63" s="50"/>
      <c r="V63" s="50"/>
      <c r="W63" s="50"/>
      <c r="X63" s="50"/>
      <c r="Y63" s="50"/>
      <c r="Z63" s="50"/>
      <c r="AA63" s="50"/>
      <c r="AB63" s="50"/>
    </row>
    <row r="64" spans="1:28" s="51" customFormat="1" ht="35.5" customHeight="1" x14ac:dyDescent="0.3">
      <c r="A64" s="224" t="str">
        <f t="shared" si="19"/>
        <v>Movement and retrieval</v>
      </c>
      <c r="B64" s="208">
        <v>6.2</v>
      </c>
      <c r="C64" s="220" t="s">
        <v>219</v>
      </c>
      <c r="D64" s="31" t="s">
        <v>49</v>
      </c>
      <c r="E64" s="83" t="s">
        <v>220</v>
      </c>
      <c r="F64" s="67" t="str">
        <f>IF(ISBLANK('6. Movement and retrieval'!E4),"",'6. Movement and retrieval'!E4)</f>
        <v/>
      </c>
      <c r="G64" s="67" t="str">
        <f>IF(ISBLANK('6. Movement and retrieval'!F4),"",'6. Movement and retrieval'!F4)</f>
        <v/>
      </c>
      <c r="H64" s="67" t="str">
        <f>IF(ISBLANK('6. Movement and retrieval'!G4),"",'6. Movement and retrieval'!G4)</f>
        <v/>
      </c>
      <c r="I64" s="67" t="str">
        <f>IF(ISBLANK('6. Movement and retrieval'!H4),"",'6. Movement and retrieval'!H4)</f>
        <v/>
      </c>
      <c r="J64" s="67" t="str">
        <f>IF(ISBLANK('6. Movement and retrieval'!I4),"",'6. Movement and retrieval'!I4)</f>
        <v/>
      </c>
      <c r="K64" s="68" t="str">
        <f>IF(ISBLANK('6. Movement and retrieval'!J4),"",'6. Movement and retrieval'!J4)</f>
        <v/>
      </c>
      <c r="L64" s="49"/>
      <c r="M64" s="121"/>
      <c r="N64" s="27"/>
      <c r="O64" s="35"/>
      <c r="P64" s="49"/>
      <c r="Q64" s="50"/>
      <c r="R64" s="50"/>
      <c r="S64" s="50"/>
      <c r="T64" s="50"/>
      <c r="U64" s="50"/>
      <c r="V64" s="50"/>
      <c r="W64" s="50"/>
      <c r="X64" s="50"/>
      <c r="Y64" s="50"/>
      <c r="Z64" s="50"/>
      <c r="AA64" s="50"/>
      <c r="AB64" s="50"/>
    </row>
    <row r="65" spans="1:28" s="51" customFormat="1" ht="35.5" customHeight="1" thickBot="1" x14ac:dyDescent="0.35">
      <c r="A65" s="224" t="str">
        <f t="shared" si="19"/>
        <v>Movement and retrieval</v>
      </c>
      <c r="B65" s="209">
        <f t="shared" ref="B65:C65" si="21">B64</f>
        <v>6.2</v>
      </c>
      <c r="C65" s="221" t="str">
        <f t="shared" si="21"/>
        <v>Records stored off-site are indexed with unique references to enable accurate retrieval and subsequent tracking.</v>
      </c>
      <c r="D65" s="64" t="s">
        <v>50</v>
      </c>
      <c r="E65" s="86" t="s">
        <v>221</v>
      </c>
      <c r="F65" s="125" t="str">
        <f>IF(ISBLANK('6. Movement and retrieval'!E5),"",'6. Movement and retrieval'!E5)</f>
        <v/>
      </c>
      <c r="G65" s="125" t="str">
        <f>IF(ISBLANK('6. Movement and retrieval'!F5),"",'6. Movement and retrieval'!F5)</f>
        <v/>
      </c>
      <c r="H65" s="125" t="str">
        <f>IF(ISBLANK('6. Movement and retrieval'!G5),"",'6. Movement and retrieval'!G5)</f>
        <v/>
      </c>
      <c r="I65" s="125" t="str">
        <f>IF(ISBLANK('6. Movement and retrieval'!H5),"",'6. Movement and retrieval'!H5)</f>
        <v/>
      </c>
      <c r="J65" s="125" t="str">
        <f>IF(ISBLANK('6. Movement and retrieval'!I5),"",'6. Movement and retrieval'!I5)</f>
        <v/>
      </c>
      <c r="K65" s="126" t="str">
        <f>IF(ISBLANK('6. Movement and retrieval'!J5),"",'6. Movement and retrieval'!J5)</f>
        <v/>
      </c>
      <c r="L65" s="49"/>
      <c r="M65" s="121"/>
      <c r="N65" s="27"/>
      <c r="O65" s="35"/>
      <c r="P65" s="49"/>
      <c r="Q65" s="50"/>
      <c r="R65" s="50"/>
      <c r="S65" s="50"/>
      <c r="T65" s="50"/>
      <c r="U65" s="50"/>
      <c r="V65" s="50"/>
      <c r="W65" s="50"/>
      <c r="X65" s="50"/>
      <c r="Y65" s="50"/>
      <c r="Z65" s="50"/>
      <c r="AA65" s="50"/>
      <c r="AB65" s="50"/>
    </row>
    <row r="66" spans="1:28" s="51" customFormat="1" ht="75" x14ac:dyDescent="0.3">
      <c r="A66" s="224" t="str">
        <f t="shared" si="19"/>
        <v>Movement and retrieval</v>
      </c>
      <c r="B66" s="208">
        <v>6.3</v>
      </c>
      <c r="C66" s="229" t="s">
        <v>222</v>
      </c>
      <c r="D66" s="31" t="s">
        <v>51</v>
      </c>
      <c r="E66" s="83" t="s">
        <v>223</v>
      </c>
      <c r="F66" s="67" t="str">
        <f>IF(ISBLANK('6. Movement and retrieval'!E6),"",'6. Movement and retrieval'!E6)</f>
        <v/>
      </c>
      <c r="G66" s="67" t="str">
        <f>IF(ISBLANK('6. Movement and retrieval'!F6),"",'6. Movement and retrieval'!F6)</f>
        <v/>
      </c>
      <c r="H66" s="67" t="str">
        <f>IF(ISBLANK('6. Movement and retrieval'!G6),"",'6. Movement and retrieval'!G6)</f>
        <v/>
      </c>
      <c r="I66" s="67" t="str">
        <f>IF(ISBLANK('6. Movement and retrieval'!H6),"",'6. Movement and retrieval'!H6)</f>
        <v/>
      </c>
      <c r="J66" s="67" t="str">
        <f>IF(ISBLANK('6. Movement and retrieval'!I6),"",'6. Movement and retrieval'!I6)</f>
        <v/>
      </c>
      <c r="K66" s="68" t="str">
        <f>IF(ISBLANK('6. Movement and retrieval'!J6),"",'6. Movement and retrieval'!J6)</f>
        <v/>
      </c>
      <c r="L66" s="49"/>
      <c r="M66" s="121"/>
      <c r="N66" s="27"/>
      <c r="O66" s="118"/>
      <c r="P66" s="49"/>
      <c r="Q66" s="50"/>
      <c r="R66" s="50"/>
      <c r="S66" s="50"/>
      <c r="T66" s="50"/>
      <c r="U66" s="50"/>
      <c r="V66" s="50"/>
      <c r="W66" s="50"/>
      <c r="X66" s="50"/>
      <c r="Y66" s="50"/>
      <c r="Z66" s="50"/>
      <c r="AA66" s="50"/>
      <c r="AB66" s="50"/>
    </row>
    <row r="67" spans="1:28" s="51" customFormat="1" ht="40.5" customHeight="1" thickBot="1" x14ac:dyDescent="0.35">
      <c r="A67" s="224" t="str">
        <f t="shared" si="19"/>
        <v>Movement and retrieval</v>
      </c>
      <c r="B67" s="209">
        <f t="shared" ref="B67:C67" si="22">B66</f>
        <v>6.3</v>
      </c>
      <c r="C67" s="230" t="str">
        <f t="shared" si="22"/>
        <v>Retrieval and tracking mechanisms are checked to ensure they remain effective.</v>
      </c>
      <c r="D67" s="64" t="s">
        <v>52</v>
      </c>
      <c r="E67" s="86" t="s">
        <v>224</v>
      </c>
      <c r="F67" s="125" t="str">
        <f>IF(ISBLANK('6. Movement and retrieval'!E7),"",'6. Movement and retrieval'!E7)</f>
        <v/>
      </c>
      <c r="G67" s="125" t="str">
        <f>IF(ISBLANK('6. Movement and retrieval'!F7),"",'6. Movement and retrieval'!F7)</f>
        <v/>
      </c>
      <c r="H67" s="125" t="str">
        <f>IF(ISBLANK('6. Movement and retrieval'!G7),"",'6. Movement and retrieval'!G7)</f>
        <v/>
      </c>
      <c r="I67" s="125" t="str">
        <f>IF(ISBLANK('6. Movement and retrieval'!H7),"",'6. Movement and retrieval'!H7)</f>
        <v/>
      </c>
      <c r="J67" s="125" t="str">
        <f>IF(ISBLANK('6. Movement and retrieval'!I7),"",'6. Movement and retrieval'!I7)</f>
        <v/>
      </c>
      <c r="K67" s="126" t="str">
        <f>IF(ISBLANK('6. Movement and retrieval'!J7),"",'6. Movement and retrieval'!J7)</f>
        <v/>
      </c>
      <c r="L67" s="49"/>
      <c r="M67" s="121"/>
      <c r="N67" s="27"/>
      <c r="O67" s="118"/>
      <c r="P67" s="49"/>
      <c r="Q67" s="50"/>
      <c r="R67" s="50"/>
      <c r="S67" s="50"/>
      <c r="T67" s="50"/>
      <c r="U67" s="50"/>
      <c r="V67" s="50"/>
      <c r="W67" s="50"/>
      <c r="X67" s="50"/>
      <c r="Y67" s="50"/>
      <c r="Z67" s="50"/>
      <c r="AA67" s="50"/>
      <c r="AB67" s="50"/>
    </row>
    <row r="68" spans="1:28" s="51" customFormat="1" ht="36" customHeight="1" x14ac:dyDescent="0.3">
      <c r="A68" s="224" t="str">
        <f t="shared" si="19"/>
        <v>Movement and retrieval</v>
      </c>
      <c r="B68" s="208">
        <v>6.4</v>
      </c>
      <c r="C68" s="202" t="s">
        <v>225</v>
      </c>
      <c r="D68" s="31" t="s">
        <v>53</v>
      </c>
      <c r="E68" s="83" t="s">
        <v>226</v>
      </c>
      <c r="F68" s="67" t="str">
        <f>IF(ISBLANK('6. Movement and retrieval'!E8),"",'6. Movement and retrieval'!E8)</f>
        <v/>
      </c>
      <c r="G68" s="67" t="str">
        <f>IF(ISBLANK('6. Movement and retrieval'!F8),"",'6. Movement and retrieval'!F8)</f>
        <v/>
      </c>
      <c r="H68" s="67" t="str">
        <f>IF(ISBLANK('6. Movement and retrieval'!G8),"",'6. Movement and retrieval'!G8)</f>
        <v/>
      </c>
      <c r="I68" s="67" t="str">
        <f>IF(ISBLANK('6. Movement and retrieval'!H8),"",'6. Movement and retrieval'!H8)</f>
        <v/>
      </c>
      <c r="J68" s="67" t="str">
        <f>IF(ISBLANK('6. Movement and retrieval'!I8),"",'6. Movement and retrieval'!I8)</f>
        <v/>
      </c>
      <c r="K68" s="68" t="str">
        <f>IF(ISBLANK('6. Movement and retrieval'!J8),"",'6. Movement and retrieval'!J8)</f>
        <v/>
      </c>
      <c r="L68" s="49"/>
      <c r="M68" s="121"/>
      <c r="N68" s="27"/>
      <c r="O68" s="117"/>
      <c r="P68" s="49"/>
      <c r="Q68" s="50"/>
      <c r="R68" s="50"/>
      <c r="S68" s="50"/>
      <c r="T68" s="50"/>
      <c r="U68" s="50"/>
      <c r="V68" s="50"/>
      <c r="W68" s="50"/>
      <c r="X68" s="50"/>
      <c r="Y68" s="50"/>
      <c r="Z68" s="50"/>
      <c r="AA68" s="50"/>
      <c r="AB68" s="50"/>
    </row>
    <row r="69" spans="1:28" s="51" customFormat="1" ht="36" customHeight="1" thickBot="1" x14ac:dyDescent="0.35">
      <c r="A69" s="224" t="str">
        <f t="shared" si="19"/>
        <v>Movement and retrieval</v>
      </c>
      <c r="B69" s="209">
        <f t="shared" ref="B69:C69" si="23">B68</f>
        <v>6.4</v>
      </c>
      <c r="C69" s="204" t="str">
        <f t="shared" si="23"/>
        <v>Systems have the functionality to easily locate and retrieve electronic records.</v>
      </c>
      <c r="D69" s="64" t="s">
        <v>113</v>
      </c>
      <c r="E69" s="86" t="s">
        <v>227</v>
      </c>
      <c r="F69" s="125" t="str">
        <f>IF(ISBLANK('6. Movement and retrieval'!E9),"",'6. Movement and retrieval'!E9)</f>
        <v/>
      </c>
      <c r="G69" s="125" t="str">
        <f>IF(ISBLANK('6. Movement and retrieval'!F9),"",'6. Movement and retrieval'!F9)</f>
        <v/>
      </c>
      <c r="H69" s="125" t="str">
        <f>IF(ISBLANK('6. Movement and retrieval'!G9),"",'6. Movement and retrieval'!G9)</f>
        <v/>
      </c>
      <c r="I69" s="125" t="str">
        <f>IF(ISBLANK('6. Movement and retrieval'!H9),"",'6. Movement and retrieval'!H9)</f>
        <v/>
      </c>
      <c r="J69" s="125" t="str">
        <f>IF(ISBLANK('6. Movement and retrieval'!I9),"",'6. Movement and retrieval'!I9)</f>
        <v/>
      </c>
      <c r="K69" s="126" t="str">
        <f>IF(ISBLANK('6. Movement and retrieval'!J9),"",'6. Movement and retrieval'!J9)</f>
        <v/>
      </c>
      <c r="L69" s="49"/>
      <c r="M69" s="121"/>
      <c r="N69" s="27"/>
      <c r="O69" s="117"/>
      <c r="P69" s="49"/>
      <c r="Q69" s="50"/>
      <c r="R69" s="50"/>
      <c r="S69" s="50"/>
      <c r="T69" s="50"/>
      <c r="U69" s="50"/>
      <c r="V69" s="50"/>
      <c r="W69" s="50"/>
      <c r="X69" s="50"/>
      <c r="Y69" s="50"/>
      <c r="Z69" s="50"/>
      <c r="AA69" s="50"/>
      <c r="AB69" s="50"/>
    </row>
    <row r="70" spans="1:28" s="51" customFormat="1" ht="45" x14ac:dyDescent="0.3">
      <c r="A70" s="224" t="str">
        <f t="shared" si="19"/>
        <v>Movement and retrieval</v>
      </c>
      <c r="B70" s="208">
        <v>6.5</v>
      </c>
      <c r="C70" s="202" t="s">
        <v>228</v>
      </c>
      <c r="D70" s="31" t="s">
        <v>54</v>
      </c>
      <c r="E70" s="83" t="s">
        <v>232</v>
      </c>
      <c r="F70" s="67" t="str">
        <f>IF(ISBLANK('6. Movement and retrieval'!E10),"",'6. Movement and retrieval'!E10)</f>
        <v/>
      </c>
      <c r="G70" s="67" t="str">
        <f>IF(ISBLANK('6. Movement and retrieval'!F10),"",'6. Movement and retrieval'!F10)</f>
        <v/>
      </c>
      <c r="H70" s="67" t="str">
        <f>IF(ISBLANK('6. Movement and retrieval'!G10),"",'6. Movement and retrieval'!G10)</f>
        <v/>
      </c>
      <c r="I70" s="67" t="str">
        <f>IF(ISBLANK('6. Movement and retrieval'!H10),"",'6. Movement and retrieval'!H10)</f>
        <v/>
      </c>
      <c r="J70" s="67" t="str">
        <f>IF(ISBLANK('6. Movement and retrieval'!I10),"",'6. Movement and retrieval'!I10)</f>
        <v/>
      </c>
      <c r="K70" s="68" t="str">
        <f>IF(ISBLANK('6. Movement and retrieval'!J10),"",'6. Movement and retrieval'!J10)</f>
        <v/>
      </c>
      <c r="L70" s="49"/>
      <c r="M70" s="121"/>
      <c r="N70" s="27"/>
      <c r="O70" s="117"/>
      <c r="P70" s="49"/>
      <c r="Q70" s="50"/>
      <c r="R70" s="50"/>
      <c r="S70" s="50"/>
      <c r="T70" s="50"/>
      <c r="U70" s="50"/>
      <c r="V70" s="50"/>
      <c r="W70" s="50"/>
      <c r="X70" s="50"/>
      <c r="Y70" s="50"/>
      <c r="Z70" s="50"/>
      <c r="AA70" s="50"/>
      <c r="AB70" s="50"/>
    </row>
    <row r="71" spans="1:28" s="51" customFormat="1" ht="24" customHeight="1" x14ac:dyDescent="0.3">
      <c r="A71" s="224" t="str">
        <f t="shared" si="19"/>
        <v>Movement and retrieval</v>
      </c>
      <c r="B71" s="213">
        <f t="shared" ref="B71:C76" si="24">B70</f>
        <v>6.5</v>
      </c>
      <c r="C71" s="203" t="str">
        <f t="shared" si="24"/>
        <v>Records are stored securely when being transported, held off-site and when remote or home-working.</v>
      </c>
      <c r="D71" s="65" t="s">
        <v>55</v>
      </c>
      <c r="E71" s="84" t="s">
        <v>233</v>
      </c>
      <c r="F71" s="123" t="str">
        <f>IF(ISBLANK('6. Movement and retrieval'!E11),"",'6. Movement and retrieval'!E11)</f>
        <v/>
      </c>
      <c r="G71" s="123" t="str">
        <f>IF(ISBLANK('6. Movement and retrieval'!F11),"",'6. Movement and retrieval'!F11)</f>
        <v/>
      </c>
      <c r="H71" s="123" t="str">
        <f>IF(ISBLANK('6. Movement and retrieval'!G11),"",'6. Movement and retrieval'!G11)</f>
        <v/>
      </c>
      <c r="I71" s="123" t="str">
        <f>IF(ISBLANK('6. Movement and retrieval'!H11),"",'6. Movement and retrieval'!H11)</f>
        <v/>
      </c>
      <c r="J71" s="123" t="str">
        <f>IF(ISBLANK('6. Movement and retrieval'!I11),"",'6. Movement and retrieval'!I11)</f>
        <v/>
      </c>
      <c r="K71" s="124" t="str">
        <f>IF(ISBLANK('6. Movement and retrieval'!J11),"",'6. Movement and retrieval'!J11)</f>
        <v/>
      </c>
      <c r="L71" s="49"/>
      <c r="M71" s="121"/>
      <c r="N71" s="27"/>
      <c r="O71" s="117"/>
      <c r="P71" s="49"/>
      <c r="Q71" s="50"/>
      <c r="R71" s="50"/>
      <c r="S71" s="50"/>
      <c r="T71" s="50"/>
      <c r="U71" s="50"/>
      <c r="V71" s="50"/>
      <c r="W71" s="50"/>
      <c r="X71" s="50"/>
      <c r="Y71" s="50"/>
      <c r="Z71" s="50"/>
      <c r="AA71" s="50"/>
      <c r="AB71" s="50"/>
    </row>
    <row r="72" spans="1:28" s="51" customFormat="1" ht="49" customHeight="1" x14ac:dyDescent="0.3">
      <c r="A72" s="224" t="str">
        <f t="shared" si="19"/>
        <v>Movement and retrieval</v>
      </c>
      <c r="B72" s="213">
        <f t="shared" si="24"/>
        <v>6.5</v>
      </c>
      <c r="C72" s="203" t="str">
        <f t="shared" si="24"/>
        <v>Records are stored securely when being transported, held off-site and when remote or home-working.</v>
      </c>
      <c r="D72" s="65" t="s">
        <v>56</v>
      </c>
      <c r="E72" s="84" t="s">
        <v>234</v>
      </c>
      <c r="F72" s="123" t="str">
        <f>IF(ISBLANK('6. Movement and retrieval'!E12),"",'6. Movement and retrieval'!E12)</f>
        <v/>
      </c>
      <c r="G72" s="123" t="str">
        <f>IF(ISBLANK('6. Movement and retrieval'!F12),"",'6. Movement and retrieval'!F12)</f>
        <v/>
      </c>
      <c r="H72" s="123" t="str">
        <f>IF(ISBLANK('6. Movement and retrieval'!G12),"",'6. Movement and retrieval'!G12)</f>
        <v/>
      </c>
      <c r="I72" s="123" t="str">
        <f>IF(ISBLANK('6. Movement and retrieval'!H12),"",'6. Movement and retrieval'!H12)</f>
        <v/>
      </c>
      <c r="J72" s="123" t="str">
        <f>IF(ISBLANK('6. Movement and retrieval'!I12),"",'6. Movement and retrieval'!I12)</f>
        <v/>
      </c>
      <c r="K72" s="124" t="str">
        <f>IF(ISBLANK('6. Movement and retrieval'!J12),"",'6. Movement and retrieval'!J12)</f>
        <v/>
      </c>
      <c r="L72" s="49"/>
      <c r="M72" s="121"/>
      <c r="N72" s="27"/>
      <c r="O72" s="117"/>
      <c r="P72" s="49"/>
      <c r="Q72" s="50"/>
      <c r="R72" s="50"/>
      <c r="S72" s="50"/>
      <c r="T72" s="50"/>
      <c r="U72" s="50"/>
      <c r="V72" s="50"/>
      <c r="W72" s="50"/>
      <c r="X72" s="50"/>
      <c r="Y72" s="50"/>
      <c r="Z72" s="50"/>
      <c r="AA72" s="50"/>
      <c r="AB72" s="50"/>
    </row>
    <row r="73" spans="1:28" s="51" customFormat="1" ht="36" customHeight="1" x14ac:dyDescent="0.3">
      <c r="A73" s="224" t="str">
        <f t="shared" si="19"/>
        <v>Movement and retrieval</v>
      </c>
      <c r="B73" s="213">
        <f t="shared" si="24"/>
        <v>6.5</v>
      </c>
      <c r="C73" s="203" t="str">
        <f t="shared" si="24"/>
        <v>Records are stored securely when being transported, held off-site and when remote or home-working.</v>
      </c>
      <c r="D73" s="65" t="s">
        <v>57</v>
      </c>
      <c r="E73" s="108" t="s">
        <v>235</v>
      </c>
      <c r="F73" s="123" t="str">
        <f>IF(ISBLANK('6. Movement and retrieval'!E13),"",'6. Movement and retrieval'!E13)</f>
        <v/>
      </c>
      <c r="G73" s="123" t="str">
        <f>IF(ISBLANK('6. Movement and retrieval'!F13),"",'6. Movement and retrieval'!F13)</f>
        <v/>
      </c>
      <c r="H73" s="123" t="str">
        <f>IF(ISBLANK('6. Movement and retrieval'!G13),"",'6. Movement and retrieval'!G13)</f>
        <v/>
      </c>
      <c r="I73" s="123" t="str">
        <f>IF(ISBLANK('6. Movement and retrieval'!H13),"",'6. Movement and retrieval'!H13)</f>
        <v/>
      </c>
      <c r="J73" s="123" t="str">
        <f>IF(ISBLANK('6. Movement and retrieval'!I13),"",'6. Movement and retrieval'!I13)</f>
        <v/>
      </c>
      <c r="K73" s="124" t="str">
        <f>IF(ISBLANK('6. Movement and retrieval'!J13),"",'6. Movement and retrieval'!J13)</f>
        <v/>
      </c>
      <c r="L73" s="49"/>
      <c r="M73" s="121"/>
      <c r="N73" s="27"/>
      <c r="O73" s="117"/>
      <c r="P73" s="49"/>
      <c r="Q73" s="50"/>
      <c r="R73" s="50"/>
      <c r="S73" s="50"/>
      <c r="T73" s="50"/>
      <c r="U73" s="50"/>
      <c r="V73" s="50"/>
      <c r="W73" s="50"/>
      <c r="X73" s="50"/>
      <c r="Y73" s="50"/>
      <c r="Z73" s="50"/>
      <c r="AA73" s="50"/>
      <c r="AB73" s="50"/>
    </row>
    <row r="74" spans="1:28" s="51" customFormat="1" ht="36" customHeight="1" x14ac:dyDescent="0.3">
      <c r="A74" s="224" t="str">
        <f t="shared" si="19"/>
        <v>Movement and retrieval</v>
      </c>
      <c r="B74" s="213">
        <f t="shared" si="24"/>
        <v>6.5</v>
      </c>
      <c r="C74" s="203" t="str">
        <f t="shared" si="24"/>
        <v>Records are stored securely when being transported, held off-site and when remote or home-working.</v>
      </c>
      <c r="D74" s="65" t="s">
        <v>229</v>
      </c>
      <c r="E74" s="108" t="s">
        <v>236</v>
      </c>
      <c r="F74" s="123" t="str">
        <f>IF(ISBLANK('6. Movement and retrieval'!E14),"",'6. Movement and retrieval'!E14)</f>
        <v/>
      </c>
      <c r="G74" s="123" t="str">
        <f>IF(ISBLANK('6. Movement and retrieval'!F14),"",'6. Movement and retrieval'!F14)</f>
        <v/>
      </c>
      <c r="H74" s="123" t="str">
        <f>IF(ISBLANK('6. Movement and retrieval'!G14),"",'6. Movement and retrieval'!G14)</f>
        <v/>
      </c>
      <c r="I74" s="123" t="str">
        <f>IF(ISBLANK('6. Movement and retrieval'!H14),"",'6. Movement and retrieval'!H14)</f>
        <v/>
      </c>
      <c r="J74" s="123" t="str">
        <f>IF(ISBLANK('6. Movement and retrieval'!I14),"",'6. Movement and retrieval'!I14)</f>
        <v/>
      </c>
      <c r="K74" s="124" t="str">
        <f>IF(ISBLANK('6. Movement and retrieval'!J14),"",'6. Movement and retrieval'!J14)</f>
        <v/>
      </c>
      <c r="L74" s="49"/>
      <c r="M74" s="121"/>
      <c r="N74" s="27"/>
      <c r="O74" s="117"/>
      <c r="P74" s="49"/>
      <c r="Q74" s="50"/>
      <c r="R74" s="50"/>
      <c r="S74" s="50"/>
      <c r="T74" s="50"/>
      <c r="U74" s="50"/>
      <c r="V74" s="50"/>
      <c r="W74" s="50"/>
      <c r="X74" s="50"/>
      <c r="Y74" s="50"/>
      <c r="Z74" s="50"/>
      <c r="AA74" s="50"/>
      <c r="AB74" s="50"/>
    </row>
    <row r="75" spans="1:28" s="51" customFormat="1" ht="36" customHeight="1" x14ac:dyDescent="0.3">
      <c r="A75" s="224" t="str">
        <f t="shared" si="19"/>
        <v>Movement and retrieval</v>
      </c>
      <c r="B75" s="213">
        <f t="shared" si="24"/>
        <v>6.5</v>
      </c>
      <c r="C75" s="203" t="str">
        <f t="shared" si="24"/>
        <v>Records are stored securely when being transported, held off-site and when remote or home-working.</v>
      </c>
      <c r="D75" s="65" t="s">
        <v>230</v>
      </c>
      <c r="E75" s="108" t="s">
        <v>237</v>
      </c>
      <c r="F75" s="123" t="str">
        <f>IF(ISBLANK('6. Movement and retrieval'!E15),"",'6. Movement and retrieval'!E15)</f>
        <v/>
      </c>
      <c r="G75" s="123" t="str">
        <f>IF(ISBLANK('6. Movement and retrieval'!F15),"",'6. Movement and retrieval'!F15)</f>
        <v/>
      </c>
      <c r="H75" s="123" t="str">
        <f>IF(ISBLANK('6. Movement and retrieval'!G15),"",'6. Movement and retrieval'!G15)</f>
        <v/>
      </c>
      <c r="I75" s="123" t="str">
        <f>IF(ISBLANK('6. Movement and retrieval'!H15),"",'6. Movement and retrieval'!H15)</f>
        <v/>
      </c>
      <c r="J75" s="123" t="str">
        <f>IF(ISBLANK('6. Movement and retrieval'!I15),"",'6. Movement and retrieval'!I15)</f>
        <v/>
      </c>
      <c r="K75" s="124" t="str">
        <f>IF(ISBLANK('6. Movement and retrieval'!J15),"",'6. Movement and retrieval'!J15)</f>
        <v/>
      </c>
      <c r="L75" s="49"/>
      <c r="M75" s="121"/>
      <c r="N75" s="27"/>
      <c r="O75" s="117"/>
      <c r="P75" s="49"/>
      <c r="Q75" s="50"/>
      <c r="R75" s="50"/>
      <c r="S75" s="50"/>
      <c r="T75" s="50"/>
      <c r="U75" s="50"/>
      <c r="V75" s="50"/>
      <c r="W75" s="50"/>
      <c r="X75" s="50"/>
      <c r="Y75" s="50"/>
      <c r="Z75" s="50"/>
      <c r="AA75" s="50"/>
      <c r="AB75" s="50"/>
    </row>
    <row r="76" spans="1:28" s="51" customFormat="1" ht="36" customHeight="1" thickBot="1" x14ac:dyDescent="0.35">
      <c r="A76" s="224" t="str">
        <f t="shared" si="19"/>
        <v>Movement and retrieval</v>
      </c>
      <c r="B76" s="209">
        <f t="shared" si="24"/>
        <v>6.5</v>
      </c>
      <c r="C76" s="204" t="str">
        <f t="shared" si="24"/>
        <v>Records are stored securely when being transported, held off-site and when remote or home-working.</v>
      </c>
      <c r="D76" s="64" t="s">
        <v>231</v>
      </c>
      <c r="E76" s="110" t="s">
        <v>237</v>
      </c>
      <c r="F76" s="125" t="str">
        <f>IF(ISBLANK('6. Movement and retrieval'!E16),"",'6. Movement and retrieval'!E16)</f>
        <v/>
      </c>
      <c r="G76" s="125" t="str">
        <f>IF(ISBLANK('6. Movement and retrieval'!F16),"",'6. Movement and retrieval'!F16)</f>
        <v/>
      </c>
      <c r="H76" s="125" t="str">
        <f>IF(ISBLANK('6. Movement and retrieval'!G16),"",'6. Movement and retrieval'!G16)</f>
        <v/>
      </c>
      <c r="I76" s="125" t="str">
        <f>IF(ISBLANK('6. Movement and retrieval'!H16),"",'6. Movement and retrieval'!H16)</f>
        <v/>
      </c>
      <c r="J76" s="125" t="str">
        <f>IF(ISBLANK('6. Movement and retrieval'!I16),"",'6. Movement and retrieval'!I16)</f>
        <v/>
      </c>
      <c r="K76" s="126" t="str">
        <f>IF(ISBLANK('6. Movement and retrieval'!J16),"",'6. Movement and retrieval'!J16)</f>
        <v/>
      </c>
      <c r="L76" s="49"/>
      <c r="M76" s="121"/>
      <c r="N76" s="27"/>
      <c r="O76" s="117"/>
      <c r="P76" s="49"/>
      <c r="Q76" s="50"/>
      <c r="R76" s="50"/>
      <c r="S76" s="50"/>
      <c r="T76" s="50"/>
      <c r="U76" s="50"/>
      <c r="V76" s="50"/>
      <c r="W76" s="50"/>
      <c r="X76" s="50"/>
      <c r="Y76" s="50"/>
      <c r="Z76" s="50"/>
      <c r="AA76" s="50"/>
      <c r="AB76" s="50"/>
    </row>
    <row r="77" spans="1:28" s="51" customFormat="1" ht="36" customHeight="1" x14ac:dyDescent="0.3">
      <c r="A77" s="224" t="str">
        <f t="shared" si="19"/>
        <v>Movement and retrieval</v>
      </c>
      <c r="B77" s="208">
        <v>6.6</v>
      </c>
      <c r="C77" s="220" t="s">
        <v>238</v>
      </c>
      <c r="D77" s="31" t="s">
        <v>58</v>
      </c>
      <c r="E77" s="78" t="s">
        <v>239</v>
      </c>
      <c r="F77" s="67" t="str">
        <f>IF(ISBLANK('6. Movement and retrieval'!E17),"",'6. Movement and retrieval'!E17)</f>
        <v/>
      </c>
      <c r="G77" s="67" t="str">
        <f>IF(ISBLANK('6. Movement and retrieval'!F17),"",'6. Movement and retrieval'!F17)</f>
        <v/>
      </c>
      <c r="H77" s="67" t="str">
        <f>IF(ISBLANK('6. Movement and retrieval'!G17),"",'6. Movement and retrieval'!G17)</f>
        <v/>
      </c>
      <c r="I77" s="67" t="str">
        <f>IF(ISBLANK('6. Movement and retrieval'!H17),"",'6. Movement and retrieval'!H17)</f>
        <v/>
      </c>
      <c r="J77" s="67" t="str">
        <f>IF(ISBLANK('6. Movement and retrieval'!I17),"",'6. Movement and retrieval'!I17)</f>
        <v/>
      </c>
      <c r="K77" s="68" t="str">
        <f>IF(ISBLANK('6. Movement and retrieval'!J17),"",'6. Movement and retrieval'!J17)</f>
        <v/>
      </c>
      <c r="L77" s="49"/>
      <c r="M77" s="121"/>
      <c r="N77" s="27"/>
      <c r="O77" s="35"/>
      <c r="P77" s="49"/>
      <c r="Q77" s="50"/>
      <c r="R77" s="50"/>
      <c r="S77" s="50"/>
      <c r="T77" s="50"/>
      <c r="U77" s="50"/>
      <c r="V77" s="50"/>
      <c r="W77" s="50"/>
      <c r="X77" s="50"/>
      <c r="Y77" s="50"/>
      <c r="Z77" s="50"/>
      <c r="AA77" s="50"/>
      <c r="AB77" s="50"/>
    </row>
    <row r="78" spans="1:28" s="51" customFormat="1" ht="60" x14ac:dyDescent="0.3">
      <c r="A78" s="224" t="str">
        <f t="shared" ref="A78:C79" si="25">A77</f>
        <v>Movement and retrieval</v>
      </c>
      <c r="B78" s="213">
        <f t="shared" si="25"/>
        <v>6.6</v>
      </c>
      <c r="C78" s="222" t="str">
        <f t="shared" si="25"/>
        <v>Records are transferred securely internally or externally to third parties.</v>
      </c>
      <c r="D78" s="65" t="s">
        <v>59</v>
      </c>
      <c r="E78" s="79" t="s">
        <v>240</v>
      </c>
      <c r="F78" s="123" t="str">
        <f>IF(ISBLANK('6. Movement and retrieval'!E18),"",'6. Movement and retrieval'!E18)</f>
        <v/>
      </c>
      <c r="G78" s="123" t="str">
        <f>IF(ISBLANK('6. Movement and retrieval'!F18),"",'6. Movement and retrieval'!F18)</f>
        <v/>
      </c>
      <c r="H78" s="123" t="str">
        <f>IF(ISBLANK('6. Movement and retrieval'!G18),"",'6. Movement and retrieval'!G18)</f>
        <v/>
      </c>
      <c r="I78" s="123" t="str">
        <f>IF(ISBLANK('6. Movement and retrieval'!H18),"",'6. Movement and retrieval'!H18)</f>
        <v/>
      </c>
      <c r="J78" s="123" t="str">
        <f>IF(ISBLANK('6. Movement and retrieval'!I18),"",'6. Movement and retrieval'!I18)</f>
        <v/>
      </c>
      <c r="K78" s="124" t="str">
        <f>IF(ISBLANK('6. Movement and retrieval'!J18),"",'6. Movement and retrieval'!J18)</f>
        <v/>
      </c>
      <c r="L78" s="49"/>
      <c r="M78" s="121"/>
      <c r="N78" s="27"/>
      <c r="O78" s="35"/>
      <c r="P78" s="49"/>
      <c r="Q78" s="50"/>
      <c r="R78" s="50"/>
      <c r="S78" s="50"/>
      <c r="T78" s="50"/>
      <c r="U78" s="50"/>
      <c r="V78" s="50"/>
      <c r="W78" s="50"/>
      <c r="X78" s="50"/>
      <c r="Y78" s="50"/>
      <c r="Z78" s="50"/>
      <c r="AA78" s="50"/>
      <c r="AB78" s="50"/>
    </row>
    <row r="79" spans="1:28" s="51" customFormat="1" ht="36" customHeight="1" thickBot="1" x14ac:dyDescent="0.35">
      <c r="A79" s="225" t="str">
        <f t="shared" si="25"/>
        <v>Movement and retrieval</v>
      </c>
      <c r="B79" s="209">
        <f t="shared" si="25"/>
        <v>6.6</v>
      </c>
      <c r="C79" s="221" t="str">
        <f t="shared" si="25"/>
        <v>Records are transferred securely internally or externally to third parties.</v>
      </c>
      <c r="D79" s="64" t="s">
        <v>60</v>
      </c>
      <c r="E79" s="82" t="s">
        <v>241</v>
      </c>
      <c r="F79" s="125" t="str">
        <f>IF(ISBLANK('6. Movement and retrieval'!E19),"",'6. Movement and retrieval'!E19)</f>
        <v/>
      </c>
      <c r="G79" s="125" t="str">
        <f>IF(ISBLANK('6. Movement and retrieval'!F19),"",'6. Movement and retrieval'!F19)</f>
        <v/>
      </c>
      <c r="H79" s="125" t="str">
        <f>IF(ISBLANK('6. Movement and retrieval'!G19),"",'6. Movement and retrieval'!G19)</f>
        <v/>
      </c>
      <c r="I79" s="125" t="str">
        <f>IF(ISBLANK('6. Movement and retrieval'!H19),"",'6. Movement and retrieval'!H19)</f>
        <v/>
      </c>
      <c r="J79" s="125" t="str">
        <f>IF(ISBLANK('6. Movement and retrieval'!I19),"",'6. Movement and retrieval'!I19)</f>
        <v/>
      </c>
      <c r="K79" s="126" t="str">
        <f>IF(ISBLANK('6. Movement and retrieval'!J19),"",'6. Movement and retrieval'!J19)</f>
        <v/>
      </c>
      <c r="L79" s="49"/>
      <c r="M79" s="121"/>
      <c r="N79" s="27"/>
      <c r="O79" s="35"/>
      <c r="P79" s="49"/>
      <c r="Q79" s="50"/>
      <c r="R79" s="50"/>
      <c r="S79" s="50"/>
      <c r="T79" s="50"/>
      <c r="U79" s="50"/>
      <c r="V79" s="50"/>
      <c r="W79" s="50"/>
      <c r="X79" s="50"/>
      <c r="Y79" s="50"/>
      <c r="Z79" s="50"/>
      <c r="AA79" s="50"/>
      <c r="AB79" s="50"/>
    </row>
    <row r="80" spans="1:28" s="53" customFormat="1" ht="54" customHeight="1" x14ac:dyDescent="0.35">
      <c r="A80" s="226" t="s">
        <v>264</v>
      </c>
      <c r="B80" s="208">
        <v>7.1</v>
      </c>
      <c r="C80" s="220" t="s">
        <v>242</v>
      </c>
      <c r="D80" s="31" t="s">
        <v>61</v>
      </c>
      <c r="E80" s="69" t="s">
        <v>243</v>
      </c>
      <c r="F80" s="67" t="str">
        <f>IF(ISBLANK('7. Maintenance and accuracy'!E2),"",'7. Maintenance and accuracy'!E2)</f>
        <v/>
      </c>
      <c r="G80" s="67" t="str">
        <f>IF(ISBLANK('7. Maintenance and accuracy'!F2),"",'7. Maintenance and accuracy'!F2)</f>
        <v/>
      </c>
      <c r="H80" s="67" t="str">
        <f>IF(ISBLANK('7. Maintenance and accuracy'!G2),"",'7. Maintenance and accuracy'!G2)</f>
        <v/>
      </c>
      <c r="I80" s="67" t="str">
        <f>IF(ISBLANK('7. Maintenance and accuracy'!H2),"",'7. Maintenance and accuracy'!H2)</f>
        <v/>
      </c>
      <c r="J80" s="67" t="str">
        <f>IF(ISBLANK('7. Maintenance and accuracy'!I2),"",'7. Maintenance and accuracy'!I2)</f>
        <v/>
      </c>
      <c r="K80" s="68" t="str">
        <f>IF(ISBLANK('7. Maintenance and accuracy'!J2),"",'7. Maintenance and accuracy'!J2)</f>
        <v/>
      </c>
      <c r="L80" s="54"/>
      <c r="M80" s="121"/>
      <c r="N80" s="27"/>
      <c r="O80" s="35"/>
      <c r="P80" s="54"/>
      <c r="Q80" s="52"/>
      <c r="R80" s="52"/>
      <c r="S80" s="52"/>
      <c r="T80" s="52"/>
      <c r="U80" s="52"/>
      <c r="V80" s="52"/>
      <c r="W80" s="52"/>
      <c r="X80" s="52"/>
      <c r="Y80" s="52"/>
      <c r="Z80" s="52"/>
      <c r="AA80" s="52"/>
      <c r="AB80" s="52"/>
    </row>
    <row r="81" spans="1:28" s="53" customFormat="1" ht="54" customHeight="1" x14ac:dyDescent="0.35">
      <c r="A81" s="227" t="str">
        <f t="shared" ref="A81:A91" si="26">A80</f>
        <v>Maintenance and accuracy</v>
      </c>
      <c r="B81" s="213">
        <f t="shared" ref="B81:C84" si="27">B80</f>
        <v>7.1</v>
      </c>
      <c r="C81" s="222" t="str">
        <f t="shared" si="27"/>
        <v>Processes are in place to allow people to challenge the accuracy of information held about them and to have it corrected, where appropriate.</v>
      </c>
      <c r="D81" s="65" t="s">
        <v>62</v>
      </c>
      <c r="E81" s="70" t="s">
        <v>244</v>
      </c>
      <c r="F81" s="123" t="str">
        <f>IF(ISBLANK('7. Maintenance and accuracy'!E3),"",'7. Maintenance and accuracy'!E3)</f>
        <v/>
      </c>
      <c r="G81" s="123" t="str">
        <f>IF(ISBLANK('7. Maintenance and accuracy'!F3),"",'7. Maintenance and accuracy'!F3)</f>
        <v/>
      </c>
      <c r="H81" s="123" t="str">
        <f>IF(ISBLANK('7. Maintenance and accuracy'!G3),"",'7. Maintenance and accuracy'!G3)</f>
        <v/>
      </c>
      <c r="I81" s="123" t="str">
        <f>IF(ISBLANK('7. Maintenance and accuracy'!H3),"",'7. Maintenance and accuracy'!H3)</f>
        <v/>
      </c>
      <c r="J81" s="123" t="str">
        <f>IF(ISBLANK('7. Maintenance and accuracy'!I3),"",'7. Maintenance and accuracy'!I3)</f>
        <v/>
      </c>
      <c r="K81" s="124" t="str">
        <f>IF(ISBLANK('7. Maintenance and accuracy'!J3),"",'7. Maintenance and accuracy'!J3)</f>
        <v/>
      </c>
      <c r="L81" s="54"/>
      <c r="M81" s="121"/>
      <c r="N81" s="27"/>
      <c r="O81" s="35"/>
      <c r="P81" s="54"/>
      <c r="Q81" s="52"/>
      <c r="R81" s="52"/>
      <c r="S81" s="52"/>
      <c r="T81" s="52"/>
      <c r="U81" s="52"/>
      <c r="V81" s="52"/>
      <c r="W81" s="52"/>
      <c r="X81" s="52"/>
      <c r="Y81" s="52"/>
      <c r="Z81" s="52"/>
      <c r="AA81" s="52"/>
      <c r="AB81" s="52"/>
    </row>
    <row r="82" spans="1:28" s="53" customFormat="1" ht="37.5" customHeight="1" x14ac:dyDescent="0.35">
      <c r="A82" s="227" t="str">
        <f t="shared" si="26"/>
        <v>Maintenance and accuracy</v>
      </c>
      <c r="B82" s="213">
        <f t="shared" si="27"/>
        <v>7.1</v>
      </c>
      <c r="C82" s="222" t="str">
        <f t="shared" si="27"/>
        <v>Processes are in place to allow people to challenge the accuracy of information held about them and to have it corrected, where appropriate.</v>
      </c>
      <c r="D82" s="65" t="s">
        <v>63</v>
      </c>
      <c r="E82" s="70" t="s">
        <v>128</v>
      </c>
      <c r="F82" s="123" t="str">
        <f>IF(ISBLANK('7. Maintenance and accuracy'!E4),"",'7. Maintenance and accuracy'!E4)</f>
        <v/>
      </c>
      <c r="G82" s="123" t="str">
        <f>IF(ISBLANK('7. Maintenance and accuracy'!F4),"",'7. Maintenance and accuracy'!F4)</f>
        <v/>
      </c>
      <c r="H82" s="123" t="str">
        <f>IF(ISBLANK('7. Maintenance and accuracy'!G4),"",'7. Maintenance and accuracy'!G4)</f>
        <v/>
      </c>
      <c r="I82" s="123" t="str">
        <f>IF(ISBLANK('7. Maintenance and accuracy'!H4),"",'7. Maintenance and accuracy'!H4)</f>
        <v/>
      </c>
      <c r="J82" s="123" t="str">
        <f>IF(ISBLANK('7. Maintenance and accuracy'!I4),"",'7. Maintenance and accuracy'!I4)</f>
        <v/>
      </c>
      <c r="K82" s="124" t="str">
        <f>IF(ISBLANK('7. Maintenance and accuracy'!J4),"",'7. Maintenance and accuracy'!J4)</f>
        <v/>
      </c>
      <c r="L82" s="54"/>
      <c r="M82" s="121"/>
      <c r="N82" s="27"/>
      <c r="O82" s="35"/>
      <c r="P82" s="54"/>
      <c r="Q82" s="52"/>
      <c r="R82" s="52"/>
      <c r="S82" s="52"/>
      <c r="T82" s="52"/>
      <c r="U82" s="52"/>
      <c r="V82" s="52"/>
      <c r="W82" s="52"/>
      <c r="X82" s="52"/>
      <c r="Y82" s="52"/>
      <c r="Z82" s="52"/>
      <c r="AA82" s="52"/>
      <c r="AB82" s="52"/>
    </row>
    <row r="83" spans="1:28" s="53" customFormat="1" ht="37.5" customHeight="1" x14ac:dyDescent="0.35">
      <c r="A83" s="227" t="str">
        <f t="shared" si="26"/>
        <v>Maintenance and accuracy</v>
      </c>
      <c r="B83" s="213">
        <f t="shared" si="27"/>
        <v>7.1</v>
      </c>
      <c r="C83" s="222" t="str">
        <f t="shared" si="27"/>
        <v>Processes are in place to allow people to challenge the accuracy of information held about them and to have it corrected, where appropriate.</v>
      </c>
      <c r="D83" s="65" t="s">
        <v>64</v>
      </c>
      <c r="E83" s="70" t="s">
        <v>245</v>
      </c>
      <c r="F83" s="123" t="str">
        <f>IF(ISBLANK('7. Maintenance and accuracy'!E5),"",'7. Maintenance and accuracy'!E5)</f>
        <v/>
      </c>
      <c r="G83" s="123" t="str">
        <f>IF(ISBLANK('7. Maintenance and accuracy'!F5),"",'7. Maintenance and accuracy'!F5)</f>
        <v/>
      </c>
      <c r="H83" s="123" t="str">
        <f>IF(ISBLANK('7. Maintenance and accuracy'!G5),"",'7. Maintenance and accuracy'!G5)</f>
        <v/>
      </c>
      <c r="I83" s="123" t="str">
        <f>IF(ISBLANK('7. Maintenance and accuracy'!H5),"",'7. Maintenance and accuracy'!H5)</f>
        <v/>
      </c>
      <c r="J83" s="123" t="str">
        <f>IF(ISBLANK('7. Maintenance and accuracy'!I5),"",'7. Maintenance and accuracy'!I5)</f>
        <v/>
      </c>
      <c r="K83" s="124" t="str">
        <f>IF(ISBLANK('7. Maintenance and accuracy'!J5),"",'7. Maintenance and accuracy'!J5)</f>
        <v/>
      </c>
      <c r="L83" s="54"/>
      <c r="M83" s="121"/>
      <c r="N83" s="27"/>
      <c r="O83" s="35"/>
      <c r="P83" s="54"/>
      <c r="Q83" s="52"/>
      <c r="R83" s="52"/>
      <c r="S83" s="52"/>
      <c r="T83" s="52"/>
      <c r="U83" s="52"/>
      <c r="V83" s="52"/>
      <c r="W83" s="52"/>
      <c r="X83" s="52"/>
      <c r="Y83" s="52"/>
      <c r="Z83" s="52"/>
      <c r="AA83" s="52"/>
      <c r="AB83" s="52"/>
    </row>
    <row r="84" spans="1:28" s="53" customFormat="1" ht="37.5" customHeight="1" thickBot="1" x14ac:dyDescent="0.4">
      <c r="A84" s="227" t="str">
        <f t="shared" si="26"/>
        <v>Maintenance and accuracy</v>
      </c>
      <c r="B84" s="209">
        <f t="shared" si="27"/>
        <v>7.1</v>
      </c>
      <c r="C84" s="221" t="str">
        <f t="shared" si="27"/>
        <v>Processes are in place to allow people to challenge the accuracy of information held about them and to have it corrected, where appropriate.</v>
      </c>
      <c r="D84" s="64" t="s">
        <v>114</v>
      </c>
      <c r="E84" s="71" t="s">
        <v>132</v>
      </c>
      <c r="F84" s="125" t="str">
        <f>IF(ISBLANK('7. Maintenance and accuracy'!E6),"",'7. Maintenance and accuracy'!E6)</f>
        <v/>
      </c>
      <c r="G84" s="125" t="str">
        <f>IF(ISBLANK('7. Maintenance and accuracy'!F6),"",'7. Maintenance and accuracy'!F6)</f>
        <v/>
      </c>
      <c r="H84" s="125" t="str">
        <f>IF(ISBLANK('7. Maintenance and accuracy'!G6),"",'7. Maintenance and accuracy'!G6)</f>
        <v/>
      </c>
      <c r="I84" s="125" t="str">
        <f>IF(ISBLANK('7. Maintenance and accuracy'!H6),"",'7. Maintenance and accuracy'!H6)</f>
        <v/>
      </c>
      <c r="J84" s="125" t="str">
        <f>IF(ISBLANK('7. Maintenance and accuracy'!I6),"",'7. Maintenance and accuracy'!I6)</f>
        <v/>
      </c>
      <c r="K84" s="126" t="str">
        <f>IF(ISBLANK('7. Maintenance and accuracy'!J6),"",'7. Maintenance and accuracy'!J6)</f>
        <v/>
      </c>
      <c r="L84" s="54"/>
      <c r="M84" s="121"/>
      <c r="N84" s="27"/>
      <c r="O84" s="35"/>
      <c r="P84" s="54"/>
      <c r="Q84" s="52"/>
      <c r="R84" s="52"/>
      <c r="S84" s="52"/>
      <c r="T84" s="52"/>
      <c r="U84" s="52"/>
      <c r="V84" s="52"/>
      <c r="W84" s="52"/>
      <c r="X84" s="52"/>
      <c r="Y84" s="52"/>
      <c r="Z84" s="52"/>
      <c r="AA84" s="52"/>
      <c r="AB84" s="52"/>
    </row>
    <row r="85" spans="1:28" s="53" customFormat="1" ht="58.5" customHeight="1" x14ac:dyDescent="0.35">
      <c r="A85" s="227" t="str">
        <f t="shared" si="26"/>
        <v>Maintenance and accuracy</v>
      </c>
      <c r="B85" s="208">
        <v>7.2</v>
      </c>
      <c r="C85" s="202" t="s">
        <v>246</v>
      </c>
      <c r="D85" s="31" t="s">
        <v>65</v>
      </c>
      <c r="E85" s="69" t="s">
        <v>249</v>
      </c>
      <c r="F85" s="67" t="str">
        <f>IF(ISBLANK('7. Maintenance and accuracy'!E7),"",'7. Maintenance and accuracy'!E7)</f>
        <v/>
      </c>
      <c r="G85" s="67" t="str">
        <f>IF(ISBLANK('7. Maintenance and accuracy'!F7),"",'7. Maintenance and accuracy'!F7)</f>
        <v/>
      </c>
      <c r="H85" s="67" t="str">
        <f>IF(ISBLANK('7. Maintenance and accuracy'!G7),"",'7. Maintenance and accuracy'!G7)</f>
        <v/>
      </c>
      <c r="I85" s="67" t="str">
        <f>IF(ISBLANK('7. Maintenance and accuracy'!H7),"",'7. Maintenance and accuracy'!H7)</f>
        <v/>
      </c>
      <c r="J85" s="67" t="str">
        <f>IF(ISBLANK('7. Maintenance and accuracy'!I7),"",'7. Maintenance and accuracy'!I7)</f>
        <v/>
      </c>
      <c r="K85" s="68" t="str">
        <f>IF(ISBLANK('7. Maintenance and accuracy'!J7),"",'7. Maintenance and accuracy'!J7)</f>
        <v/>
      </c>
      <c r="L85" s="54"/>
      <c r="M85" s="121"/>
      <c r="N85" s="27"/>
      <c r="O85" s="117"/>
      <c r="P85" s="54"/>
      <c r="Q85" s="52"/>
      <c r="R85" s="52"/>
      <c r="S85" s="52"/>
      <c r="T85" s="52"/>
      <c r="U85" s="52"/>
      <c r="V85" s="52"/>
      <c r="W85" s="52"/>
      <c r="X85" s="52"/>
      <c r="Y85" s="52"/>
      <c r="Z85" s="52"/>
      <c r="AA85" s="52"/>
      <c r="AB85" s="52"/>
    </row>
    <row r="86" spans="1:28" s="53" customFormat="1" ht="41.5" customHeight="1" x14ac:dyDescent="0.35">
      <c r="A86" s="227" t="str">
        <f t="shared" si="26"/>
        <v>Maintenance and accuracy</v>
      </c>
      <c r="B86" s="213">
        <f t="shared" ref="B86:C88" si="28">B85</f>
        <v>7.2</v>
      </c>
      <c r="C86" s="203" t="str">
        <f t="shared" si="28"/>
        <v>Processes are in place to inform third parties quickly if inaccurate information has been shared with them.</v>
      </c>
      <c r="D86" s="65" t="s">
        <v>66</v>
      </c>
      <c r="E86" s="70" t="s">
        <v>250</v>
      </c>
      <c r="F86" s="123" t="str">
        <f>IF(ISBLANK('7. Maintenance and accuracy'!E8),"",'7. Maintenance and accuracy'!E8)</f>
        <v/>
      </c>
      <c r="G86" s="123" t="str">
        <f>IF(ISBLANK('7. Maintenance and accuracy'!F8),"",'7. Maintenance and accuracy'!F8)</f>
        <v/>
      </c>
      <c r="H86" s="123" t="str">
        <f>IF(ISBLANK('7. Maintenance and accuracy'!G8),"",'7. Maintenance and accuracy'!G8)</f>
        <v/>
      </c>
      <c r="I86" s="123" t="str">
        <f>IF(ISBLANK('7. Maintenance and accuracy'!H8),"",'7. Maintenance and accuracy'!H8)</f>
        <v/>
      </c>
      <c r="J86" s="123" t="str">
        <f>IF(ISBLANK('7. Maintenance and accuracy'!I8),"",'7. Maintenance and accuracy'!I8)</f>
        <v/>
      </c>
      <c r="K86" s="124" t="str">
        <f>IF(ISBLANK('7. Maintenance and accuracy'!J8),"",'7. Maintenance and accuracy'!J8)</f>
        <v/>
      </c>
      <c r="L86" s="54"/>
      <c r="M86" s="121"/>
      <c r="N86" s="27"/>
      <c r="O86" s="117"/>
      <c r="P86" s="54"/>
      <c r="Q86" s="52"/>
      <c r="R86" s="52"/>
      <c r="S86" s="52"/>
      <c r="T86" s="52"/>
      <c r="U86" s="52"/>
      <c r="V86" s="52"/>
      <c r="W86" s="52"/>
      <c r="X86" s="52"/>
      <c r="Y86" s="52"/>
      <c r="Z86" s="52"/>
      <c r="AA86" s="52"/>
      <c r="AB86" s="52"/>
    </row>
    <row r="87" spans="1:28" ht="41.5" customHeight="1" x14ac:dyDescent="0.3">
      <c r="A87" s="227" t="str">
        <f t="shared" si="26"/>
        <v>Maintenance and accuracy</v>
      </c>
      <c r="B87" s="213">
        <f t="shared" si="28"/>
        <v>7.2</v>
      </c>
      <c r="C87" s="203" t="str">
        <f t="shared" si="28"/>
        <v>Processes are in place to inform third parties quickly if inaccurate information has been shared with them.</v>
      </c>
      <c r="D87" s="65" t="s">
        <v>67</v>
      </c>
      <c r="E87" s="70" t="s">
        <v>251</v>
      </c>
      <c r="F87" s="123" t="str">
        <f>IF(ISBLANK('7. Maintenance and accuracy'!E9),"",'7. Maintenance and accuracy'!E9)</f>
        <v/>
      </c>
      <c r="G87" s="123" t="str">
        <f>IF(ISBLANK('7. Maintenance and accuracy'!F9),"",'7. Maintenance and accuracy'!F9)</f>
        <v/>
      </c>
      <c r="H87" s="123" t="str">
        <f>IF(ISBLANK('7. Maintenance and accuracy'!G9),"",'7. Maintenance and accuracy'!G9)</f>
        <v/>
      </c>
      <c r="I87" s="123" t="str">
        <f>IF(ISBLANK('7. Maintenance and accuracy'!H9),"",'7. Maintenance and accuracy'!H9)</f>
        <v/>
      </c>
      <c r="J87" s="123" t="str">
        <f>IF(ISBLANK('7. Maintenance and accuracy'!I9),"",'7. Maintenance and accuracy'!I9)</f>
        <v/>
      </c>
      <c r="K87" s="124" t="str">
        <f>IF(ISBLANK('7. Maintenance and accuracy'!J9),"",'7. Maintenance and accuracy'!J9)</f>
        <v/>
      </c>
      <c r="L87" s="54"/>
      <c r="M87" s="121"/>
      <c r="N87" s="27"/>
      <c r="O87" s="117"/>
      <c r="P87" s="54"/>
    </row>
    <row r="88" spans="1:28" ht="74" customHeight="1" thickBot="1" x14ac:dyDescent="0.35">
      <c r="A88" s="227" t="str">
        <f t="shared" si="26"/>
        <v>Maintenance and accuracy</v>
      </c>
      <c r="B88" s="209">
        <f t="shared" si="28"/>
        <v>7.2</v>
      </c>
      <c r="C88" s="204" t="str">
        <f t="shared" si="28"/>
        <v>Processes are in place to inform third parties quickly if inaccurate information has been shared with them.</v>
      </c>
      <c r="D88" s="64" t="s">
        <v>68</v>
      </c>
      <c r="E88" s="114" t="s">
        <v>252</v>
      </c>
      <c r="F88" s="125" t="str">
        <f>IF(ISBLANK('7. Maintenance and accuracy'!E10),"",'7. Maintenance and accuracy'!E10)</f>
        <v/>
      </c>
      <c r="G88" s="125" t="str">
        <f>IF(ISBLANK('7. Maintenance and accuracy'!F10),"",'7. Maintenance and accuracy'!F10)</f>
        <v/>
      </c>
      <c r="H88" s="125" t="str">
        <f>IF(ISBLANK('7. Maintenance and accuracy'!G10),"",'7. Maintenance and accuracy'!G10)</f>
        <v/>
      </c>
      <c r="I88" s="125" t="str">
        <f>IF(ISBLANK('7. Maintenance and accuracy'!H10),"",'7. Maintenance and accuracy'!H10)</f>
        <v/>
      </c>
      <c r="J88" s="125" t="str">
        <f>IF(ISBLANK('7. Maintenance and accuracy'!I10),"",'7. Maintenance and accuracy'!I10)</f>
        <v/>
      </c>
      <c r="K88" s="126" t="str">
        <f>IF(ISBLANK('7. Maintenance and accuracy'!J10),"",'7. Maintenance and accuracy'!J10)</f>
        <v/>
      </c>
      <c r="L88" s="54"/>
      <c r="M88" s="121"/>
      <c r="N88" s="27"/>
      <c r="O88" s="117"/>
      <c r="P88" s="54"/>
    </row>
    <row r="89" spans="1:28" ht="54" customHeight="1" x14ac:dyDescent="0.3">
      <c r="A89" s="227" t="str">
        <f t="shared" si="26"/>
        <v>Maintenance and accuracy</v>
      </c>
      <c r="B89" s="208">
        <v>7.3</v>
      </c>
      <c r="C89" s="202" t="s">
        <v>253</v>
      </c>
      <c r="D89" s="31" t="s">
        <v>247</v>
      </c>
      <c r="E89" s="69" t="s">
        <v>254</v>
      </c>
      <c r="F89" s="67" t="str">
        <f>IF(ISBLANK('7. Maintenance and accuracy'!E11),"",'7. Maintenance and accuracy'!E11)</f>
        <v/>
      </c>
      <c r="G89" s="67" t="str">
        <f>IF(ISBLANK('7. Maintenance and accuracy'!F11),"",'7. Maintenance and accuracy'!F11)</f>
        <v/>
      </c>
      <c r="H89" s="67" t="str">
        <f>IF(ISBLANK('7. Maintenance and accuracy'!G11),"",'7. Maintenance and accuracy'!G11)</f>
        <v/>
      </c>
      <c r="I89" s="67" t="str">
        <f>IF(ISBLANK('7. Maintenance and accuracy'!H11),"",'7. Maintenance and accuracy'!H11)</f>
        <v/>
      </c>
      <c r="J89" s="67" t="str">
        <f>IF(ISBLANK('7. Maintenance and accuracy'!I11),"",'7. Maintenance and accuracy'!I11)</f>
        <v/>
      </c>
      <c r="K89" s="68" t="str">
        <f>IF(ISBLANK('7. Maintenance and accuracy'!J11),"",'7. Maintenance and accuracy'!J11)</f>
        <v/>
      </c>
      <c r="L89" s="54"/>
      <c r="M89" s="121"/>
      <c r="N89" s="27"/>
      <c r="O89" s="117"/>
      <c r="P89" s="54"/>
    </row>
    <row r="90" spans="1:28" ht="38" customHeight="1" thickBot="1" x14ac:dyDescent="0.35">
      <c r="A90" s="227" t="str">
        <f t="shared" si="26"/>
        <v>Maintenance and accuracy</v>
      </c>
      <c r="B90" s="209">
        <f t="shared" ref="B90:C90" si="29">B89</f>
        <v>7.3</v>
      </c>
      <c r="C90" s="204" t="str">
        <f t="shared" si="29"/>
        <v>The quality of information held in records or systems is reviewed regularly to ensure it is adequate for its purpose.</v>
      </c>
      <c r="D90" s="64" t="s">
        <v>248</v>
      </c>
      <c r="E90" s="71" t="s">
        <v>255</v>
      </c>
      <c r="F90" s="125" t="str">
        <f>IF(ISBLANK('7. Maintenance and accuracy'!E12),"",'7. Maintenance and accuracy'!E12)</f>
        <v/>
      </c>
      <c r="G90" s="125" t="str">
        <f>IF(ISBLANK('7. Maintenance and accuracy'!F12),"",'7. Maintenance and accuracy'!F12)</f>
        <v/>
      </c>
      <c r="H90" s="125" t="str">
        <f>IF(ISBLANK('7. Maintenance and accuracy'!G12),"",'7. Maintenance and accuracy'!G12)</f>
        <v/>
      </c>
      <c r="I90" s="125" t="str">
        <f>IF(ISBLANK('7. Maintenance and accuracy'!H12),"",'7. Maintenance and accuracy'!H12)</f>
        <v/>
      </c>
      <c r="J90" s="125" t="str">
        <f>IF(ISBLANK('7. Maintenance and accuracy'!I12),"",'7. Maintenance and accuracy'!I12)</f>
        <v/>
      </c>
      <c r="K90" s="126" t="str">
        <f>IF(ISBLANK('7. Maintenance and accuracy'!J12),"",'7. Maintenance and accuracy'!J12)</f>
        <v/>
      </c>
      <c r="L90" s="54"/>
      <c r="M90" s="121"/>
      <c r="N90" s="27"/>
      <c r="O90" s="117"/>
      <c r="P90" s="54"/>
    </row>
    <row r="91" spans="1:28" ht="39" customHeight="1" x14ac:dyDescent="0.3">
      <c r="A91" s="227" t="str">
        <f t="shared" si="26"/>
        <v>Maintenance and accuracy</v>
      </c>
      <c r="B91" s="208">
        <v>7.4</v>
      </c>
      <c r="C91" s="220" t="s">
        <v>258</v>
      </c>
      <c r="D91" s="31" t="s">
        <v>256</v>
      </c>
      <c r="E91" s="69" t="s">
        <v>260</v>
      </c>
      <c r="F91" s="67" t="str">
        <f>IF(ISBLANK('7. Maintenance and accuracy'!E13),"",'7. Maintenance and accuracy'!E13)</f>
        <v/>
      </c>
      <c r="G91" s="67" t="str">
        <f>IF(ISBLANK('7. Maintenance and accuracy'!F13),"",'7. Maintenance and accuracy'!F13)</f>
        <v/>
      </c>
      <c r="H91" s="67" t="str">
        <f>IF(ISBLANK('7. Maintenance and accuracy'!G13),"",'7. Maintenance and accuracy'!G13)</f>
        <v/>
      </c>
      <c r="I91" s="67" t="str">
        <f>IF(ISBLANK('7. Maintenance and accuracy'!H13),"",'7. Maintenance and accuracy'!H13)</f>
        <v/>
      </c>
      <c r="J91" s="67" t="str">
        <f>IF(ISBLANK('7. Maintenance and accuracy'!I13),"",'7. Maintenance and accuracy'!I13)</f>
        <v/>
      </c>
      <c r="K91" s="68" t="str">
        <f>IF(ISBLANK('7. Maintenance and accuracy'!J13),"",'7. Maintenance and accuracy'!J13)</f>
        <v/>
      </c>
      <c r="L91" s="54"/>
      <c r="M91" s="121"/>
      <c r="N91" s="27"/>
      <c r="O91" s="35"/>
      <c r="P91" s="54"/>
    </row>
    <row r="92" spans="1:28" ht="55" customHeight="1" x14ac:dyDescent="0.3">
      <c r="A92" s="227" t="str">
        <f t="shared" ref="A92:C93" si="30">A91</f>
        <v>Maintenance and accuracy</v>
      </c>
      <c r="B92" s="213">
        <f t="shared" si="30"/>
        <v>7.4</v>
      </c>
      <c r="C92" s="222" t="str">
        <f t="shared" si="30"/>
        <v>There are ongoing awareness campaigns and training for staff to emphasise the importance of good data quality, and feedback is given following data quality checks.</v>
      </c>
      <c r="D92" s="65" t="s">
        <v>257</v>
      </c>
      <c r="E92" s="70" t="s">
        <v>261</v>
      </c>
      <c r="F92" s="123" t="str">
        <f>IF(ISBLANK('7. Maintenance and accuracy'!E14),"",'7. Maintenance and accuracy'!E14)</f>
        <v/>
      </c>
      <c r="G92" s="123" t="str">
        <f>IF(ISBLANK('7. Maintenance and accuracy'!F14),"",'7. Maintenance and accuracy'!F14)</f>
        <v/>
      </c>
      <c r="H92" s="123" t="str">
        <f>IF(ISBLANK('7. Maintenance and accuracy'!G14),"",'7. Maintenance and accuracy'!G14)</f>
        <v/>
      </c>
      <c r="I92" s="123" t="str">
        <f>IF(ISBLANK('7. Maintenance and accuracy'!H14),"",'7. Maintenance and accuracy'!H14)</f>
        <v/>
      </c>
      <c r="J92" s="123" t="str">
        <f>IF(ISBLANK('7. Maintenance and accuracy'!I14),"",'7. Maintenance and accuracy'!I14)</f>
        <v/>
      </c>
      <c r="K92" s="124" t="str">
        <f>IF(ISBLANK('7. Maintenance and accuracy'!J14),"",'7. Maintenance and accuracy'!J14)</f>
        <v/>
      </c>
      <c r="L92" s="54"/>
      <c r="M92" s="121"/>
      <c r="N92" s="27"/>
      <c r="O92" s="35"/>
      <c r="P92" s="54"/>
    </row>
    <row r="93" spans="1:28" ht="44" customHeight="1" thickBot="1" x14ac:dyDescent="0.35">
      <c r="A93" s="228" t="str">
        <f t="shared" si="30"/>
        <v>Maintenance and accuracy</v>
      </c>
      <c r="B93" s="209">
        <f t="shared" si="30"/>
        <v>7.4</v>
      </c>
      <c r="C93" s="221" t="str">
        <f t="shared" si="30"/>
        <v>There are ongoing awareness campaigns and training for staff to emphasise the importance of good data quality, and feedback is given following data quality checks.</v>
      </c>
      <c r="D93" s="64" t="s">
        <v>259</v>
      </c>
      <c r="E93" s="62" t="s">
        <v>262</v>
      </c>
      <c r="F93" s="125" t="str">
        <f>IF(ISBLANK('7. Maintenance and accuracy'!E15),"",'7. Maintenance and accuracy'!E15)</f>
        <v/>
      </c>
      <c r="G93" s="125" t="str">
        <f>IF(ISBLANK('7. Maintenance and accuracy'!F15),"",'7. Maintenance and accuracy'!F15)</f>
        <v/>
      </c>
      <c r="H93" s="125" t="str">
        <f>IF(ISBLANK('7. Maintenance and accuracy'!G15),"",'7. Maintenance and accuracy'!G15)</f>
        <v/>
      </c>
      <c r="I93" s="125" t="str">
        <f>IF(ISBLANK('7. Maintenance and accuracy'!H15),"",'7. Maintenance and accuracy'!H15)</f>
        <v/>
      </c>
      <c r="J93" s="125" t="str">
        <f>IF(ISBLANK('7. Maintenance and accuracy'!I15),"",'7. Maintenance and accuracy'!I15)</f>
        <v/>
      </c>
      <c r="K93" s="126" t="str">
        <f>IF(ISBLANK('7. Maintenance and accuracy'!J15),"",'7. Maintenance and accuracy'!J15)</f>
        <v/>
      </c>
      <c r="L93" s="54"/>
      <c r="M93" s="121"/>
      <c r="N93" s="27"/>
      <c r="O93" s="35"/>
      <c r="P93" s="54"/>
    </row>
    <row r="94" spans="1:28" ht="53.5" customHeight="1" x14ac:dyDescent="0.3">
      <c r="A94" s="217" t="s">
        <v>283</v>
      </c>
      <c r="B94" s="208">
        <v>8.1</v>
      </c>
      <c r="C94" s="202" t="s">
        <v>265</v>
      </c>
      <c r="D94" s="31" t="s">
        <v>69</v>
      </c>
      <c r="E94" s="69" t="s">
        <v>266</v>
      </c>
      <c r="F94" s="67" t="str">
        <f>IF(ISBLANK('8. Retention'!E2),"",'8. Retention'!E2)</f>
        <v/>
      </c>
      <c r="G94" s="67" t="str">
        <f>IF(ISBLANK('8. Retention'!F2),"",'8. Retention'!F2)</f>
        <v/>
      </c>
      <c r="H94" s="67" t="str">
        <f>IF(ISBLANK('8. Retention'!G2),"",'8. Retention'!G2)</f>
        <v/>
      </c>
      <c r="I94" s="67" t="str">
        <f>IF(ISBLANK('8. Retention'!H2),"",'8. Retention'!H2)</f>
        <v/>
      </c>
      <c r="J94" s="67" t="str">
        <f>IF(ISBLANK('8. Retention'!I2),"",'8. Retention'!I2)</f>
        <v/>
      </c>
      <c r="K94" s="68" t="str">
        <f>IF(ISBLANK('8. Retention'!J2),"",'8. Retention'!J2)</f>
        <v/>
      </c>
      <c r="L94" s="54"/>
      <c r="M94" s="121"/>
      <c r="N94" s="27"/>
      <c r="O94" s="117"/>
      <c r="P94" s="54"/>
    </row>
    <row r="95" spans="1:28" ht="53.5" customHeight="1" x14ac:dyDescent="0.3">
      <c r="A95" s="218" t="str">
        <f t="shared" ref="A95:A104" si="31">A94</f>
        <v>Retention</v>
      </c>
      <c r="B95" s="213">
        <f t="shared" ref="B95:C96" si="32">B94</f>
        <v>8.1</v>
      </c>
      <c r="C95" s="203" t="str">
        <f t="shared" si="32"/>
        <v>Storage periods for all personal information are documented in a retention schedule.</v>
      </c>
      <c r="D95" s="65" t="s">
        <v>70</v>
      </c>
      <c r="E95" s="72" t="s">
        <v>267</v>
      </c>
      <c r="F95" s="123" t="str">
        <f>IF(ISBLANK('8. Retention'!E3),"",'8. Retention'!E3)</f>
        <v/>
      </c>
      <c r="G95" s="123" t="str">
        <f>IF(ISBLANK('8. Retention'!F3),"",'8. Retention'!F3)</f>
        <v/>
      </c>
      <c r="H95" s="123" t="str">
        <f>IF(ISBLANK('8. Retention'!G3),"",'8. Retention'!G3)</f>
        <v/>
      </c>
      <c r="I95" s="123" t="str">
        <f>IF(ISBLANK('8. Retention'!H3),"",'8. Retention'!H3)</f>
        <v/>
      </c>
      <c r="J95" s="123" t="str">
        <f>IF(ISBLANK('8. Retention'!I3),"",'8. Retention'!I3)</f>
        <v/>
      </c>
      <c r="K95" s="124" t="str">
        <f>IF(ISBLANK('8. Retention'!J3),"",'8. Retention'!J3)</f>
        <v/>
      </c>
      <c r="L95" s="54"/>
      <c r="M95" s="121"/>
      <c r="N95" s="27"/>
      <c r="O95" s="117"/>
      <c r="P95" s="54"/>
    </row>
    <row r="96" spans="1:28" ht="53.5" customHeight="1" thickBot="1" x14ac:dyDescent="0.35">
      <c r="A96" s="218" t="str">
        <f t="shared" si="31"/>
        <v>Retention</v>
      </c>
      <c r="B96" s="209">
        <f t="shared" si="32"/>
        <v>8.1</v>
      </c>
      <c r="C96" s="204" t="str">
        <f t="shared" si="32"/>
        <v>Storage periods for all personal information are documented in a retention schedule.</v>
      </c>
      <c r="D96" s="64" t="s">
        <v>71</v>
      </c>
      <c r="E96" s="62" t="s">
        <v>268</v>
      </c>
      <c r="F96" s="125" t="str">
        <f>IF(ISBLANK('8. Retention'!E4),"",'8. Retention'!E4)</f>
        <v/>
      </c>
      <c r="G96" s="125" t="str">
        <f>IF(ISBLANK('8. Retention'!F4),"",'8. Retention'!F4)</f>
        <v/>
      </c>
      <c r="H96" s="125" t="str">
        <f>IF(ISBLANK('8. Retention'!G4),"",'8. Retention'!G4)</f>
        <v/>
      </c>
      <c r="I96" s="125" t="str">
        <f>IF(ISBLANK('8. Retention'!H4),"",'8. Retention'!H4)</f>
        <v/>
      </c>
      <c r="J96" s="125" t="str">
        <f>IF(ISBLANK('8. Retention'!I4),"",'8. Retention'!I4)</f>
        <v/>
      </c>
      <c r="K96" s="126" t="str">
        <f>IF(ISBLANK('8. Retention'!J4),"",'8. Retention'!J4)</f>
        <v/>
      </c>
      <c r="L96" s="54"/>
      <c r="M96" s="121"/>
      <c r="N96" s="27"/>
      <c r="O96" s="117"/>
      <c r="P96" s="54"/>
    </row>
    <row r="97" spans="1:16" ht="53.5" customHeight="1" x14ac:dyDescent="0.3">
      <c r="A97" s="218" t="str">
        <f t="shared" si="31"/>
        <v>Retention</v>
      </c>
      <c r="B97" s="208">
        <v>8.1999999999999993</v>
      </c>
      <c r="C97" s="220" t="s">
        <v>269</v>
      </c>
      <c r="D97" s="31" t="s">
        <v>72</v>
      </c>
      <c r="E97" s="69" t="s">
        <v>270</v>
      </c>
      <c r="F97" s="67" t="str">
        <f>IF(ISBLANK('8. Retention'!E5),"",'8. Retention'!E5)</f>
        <v/>
      </c>
      <c r="G97" s="67" t="str">
        <f>IF(ISBLANK('8. Retention'!F5),"",'8. Retention'!F5)</f>
        <v/>
      </c>
      <c r="H97" s="67" t="str">
        <f>IF(ISBLANK('8. Retention'!G5),"",'8. Retention'!G5)</f>
        <v/>
      </c>
      <c r="I97" s="67" t="str">
        <f>IF(ISBLANK('8. Retention'!H5),"",'8. Retention'!H5)</f>
        <v/>
      </c>
      <c r="J97" s="67" t="str">
        <f>IF(ISBLANK('8. Retention'!I5),"",'8. Retention'!I5)</f>
        <v/>
      </c>
      <c r="K97" s="68" t="str">
        <f>IF(ISBLANK('8. Retention'!J5),"",'8. Retention'!J5)</f>
        <v/>
      </c>
      <c r="L97" s="54"/>
      <c r="M97" s="121"/>
      <c r="N97" s="27"/>
      <c r="O97" s="35"/>
      <c r="P97" s="54"/>
    </row>
    <row r="98" spans="1:16" ht="53.5" customHeight="1" thickBot="1" x14ac:dyDescent="0.35">
      <c r="A98" s="218" t="str">
        <f t="shared" si="31"/>
        <v>Retention</v>
      </c>
      <c r="B98" s="209">
        <f t="shared" ref="B98:C98" si="33">B97</f>
        <v>8.1999999999999993</v>
      </c>
      <c r="C98" s="221" t="str">
        <f t="shared" si="33"/>
        <v>The retention schedule is reviewed regularly to check it meets all necessary requirements.</v>
      </c>
      <c r="D98" s="64" t="s">
        <v>73</v>
      </c>
      <c r="E98" s="71" t="s">
        <v>271</v>
      </c>
      <c r="F98" s="125" t="str">
        <f>IF(ISBLANK('8. Retention'!E6),"",'8. Retention'!E6)</f>
        <v/>
      </c>
      <c r="G98" s="125" t="str">
        <f>IF(ISBLANK('8. Retention'!F6),"",'8. Retention'!F6)</f>
        <v/>
      </c>
      <c r="H98" s="125" t="str">
        <f>IF(ISBLANK('8. Retention'!G6),"",'8. Retention'!G6)</f>
        <v/>
      </c>
      <c r="I98" s="125" t="str">
        <f>IF(ISBLANK('8. Retention'!H6),"",'8. Retention'!H6)</f>
        <v/>
      </c>
      <c r="J98" s="125" t="str">
        <f>IF(ISBLANK('8. Retention'!I6),"",'8. Retention'!I6)</f>
        <v/>
      </c>
      <c r="K98" s="126" t="str">
        <f>IF(ISBLANK('8. Retention'!J6),"",'8. Retention'!J6)</f>
        <v/>
      </c>
      <c r="L98" s="54"/>
      <c r="M98" s="121"/>
      <c r="N98" s="27"/>
      <c r="O98" s="35"/>
      <c r="P98" s="54"/>
    </row>
    <row r="99" spans="1:16" ht="53.5" customHeight="1" x14ac:dyDescent="0.3">
      <c r="A99" s="218" t="str">
        <f t="shared" si="31"/>
        <v>Retention</v>
      </c>
      <c r="B99" s="208">
        <v>8.3000000000000007</v>
      </c>
      <c r="C99" s="220" t="s">
        <v>272</v>
      </c>
      <c r="D99" s="31" t="s">
        <v>74</v>
      </c>
      <c r="E99" s="63" t="s">
        <v>273</v>
      </c>
      <c r="F99" s="67" t="str">
        <f>IF(ISBLANK('8. Retention'!E7),"",'8. Retention'!E7)</f>
        <v/>
      </c>
      <c r="G99" s="67" t="str">
        <f>IF(ISBLANK('8. Retention'!F7),"",'8. Retention'!F7)</f>
        <v/>
      </c>
      <c r="H99" s="67" t="str">
        <f>IF(ISBLANK('8. Retention'!G7),"",'8. Retention'!G7)</f>
        <v/>
      </c>
      <c r="I99" s="67" t="str">
        <f>IF(ISBLANK('8. Retention'!H7),"",'8. Retention'!H7)</f>
        <v/>
      </c>
      <c r="J99" s="67" t="str">
        <f>IF(ISBLANK('8. Retention'!I7),"",'8. Retention'!I7)</f>
        <v/>
      </c>
      <c r="K99" s="68" t="str">
        <f>IF(ISBLANK('8. Retention'!J7),"",'8. Retention'!J7)</f>
        <v/>
      </c>
      <c r="L99" s="54"/>
      <c r="M99" s="121"/>
      <c r="N99" s="27"/>
      <c r="O99" s="35"/>
      <c r="P99" s="54"/>
    </row>
    <row r="100" spans="1:16" ht="53.5" customHeight="1" x14ac:dyDescent="0.3">
      <c r="A100" s="218" t="str">
        <f t="shared" si="31"/>
        <v>Retention</v>
      </c>
      <c r="B100" s="213">
        <f t="shared" ref="B100:C101" si="34">B99</f>
        <v>8.3000000000000007</v>
      </c>
      <c r="C100" s="222" t="str">
        <f t="shared" si="34"/>
        <v>The retention schedule and process is owned by an appropriate staff member.</v>
      </c>
      <c r="D100" s="65" t="s">
        <v>75</v>
      </c>
      <c r="E100" s="61" t="s">
        <v>274</v>
      </c>
      <c r="F100" s="123" t="str">
        <f>IF(ISBLANK('8. Retention'!E8),"",'8. Retention'!E8)</f>
        <v/>
      </c>
      <c r="G100" s="123" t="str">
        <f>IF(ISBLANK('8. Retention'!F8),"",'8. Retention'!F8)</f>
        <v/>
      </c>
      <c r="H100" s="123" t="str">
        <f>IF(ISBLANK('8. Retention'!G8),"",'8. Retention'!G8)</f>
        <v/>
      </c>
      <c r="I100" s="123" t="str">
        <f>IF(ISBLANK('8. Retention'!H8),"",'8. Retention'!H8)</f>
        <v/>
      </c>
      <c r="J100" s="123" t="str">
        <f>IF(ISBLANK('8. Retention'!I8),"",'8. Retention'!I8)</f>
        <v/>
      </c>
      <c r="K100" s="124" t="str">
        <f>IF(ISBLANK('8. Retention'!J8),"",'8. Retention'!J8)</f>
        <v/>
      </c>
      <c r="L100" s="54"/>
      <c r="M100" s="121"/>
      <c r="N100" s="27"/>
      <c r="O100" s="35"/>
      <c r="P100" s="54"/>
    </row>
    <row r="101" spans="1:16" ht="70" customHeight="1" thickBot="1" x14ac:dyDescent="0.35">
      <c r="A101" s="218" t="str">
        <f t="shared" si="31"/>
        <v>Retention</v>
      </c>
      <c r="B101" s="209">
        <f t="shared" si="34"/>
        <v>8.3000000000000007</v>
      </c>
      <c r="C101" s="221" t="str">
        <f t="shared" si="34"/>
        <v>The retention schedule and process is owned by an appropriate staff member.</v>
      </c>
      <c r="D101" s="64" t="s">
        <v>76</v>
      </c>
      <c r="E101" s="62" t="s">
        <v>275</v>
      </c>
      <c r="F101" s="125" t="str">
        <f>IF(ISBLANK('8. Retention'!E9),"",'8. Retention'!E9)</f>
        <v/>
      </c>
      <c r="G101" s="125" t="str">
        <f>IF(ISBLANK('8. Retention'!F9),"",'8. Retention'!F9)</f>
        <v/>
      </c>
      <c r="H101" s="125" t="str">
        <f>IF(ISBLANK('8. Retention'!G9),"",'8. Retention'!G9)</f>
        <v/>
      </c>
      <c r="I101" s="125" t="str">
        <f>IF(ISBLANK('8. Retention'!H9),"",'8. Retention'!H9)</f>
        <v/>
      </c>
      <c r="J101" s="125" t="str">
        <f>IF(ISBLANK('8. Retention'!I9),"",'8. Retention'!I9)</f>
        <v/>
      </c>
      <c r="K101" s="126" t="str">
        <f>IF(ISBLANK('8. Retention'!J9),"",'8. Retention'!J9)</f>
        <v/>
      </c>
      <c r="L101" s="54"/>
      <c r="M101" s="121"/>
      <c r="N101" s="27"/>
      <c r="O101" s="35"/>
      <c r="P101" s="54"/>
    </row>
    <row r="102" spans="1:16" ht="70" customHeight="1" x14ac:dyDescent="0.3">
      <c r="A102" s="218" t="str">
        <f t="shared" si="31"/>
        <v>Retention</v>
      </c>
      <c r="B102" s="208">
        <v>8.4</v>
      </c>
      <c r="C102" s="220" t="s">
        <v>276</v>
      </c>
      <c r="D102" s="31" t="s">
        <v>77</v>
      </c>
      <c r="E102" s="69" t="s">
        <v>277</v>
      </c>
      <c r="F102" s="67" t="str">
        <f>IF(ISBLANK('8. Retention'!E10),"",'8. Retention'!E10)</f>
        <v/>
      </c>
      <c r="G102" s="67" t="str">
        <f>IF(ISBLANK('8. Retention'!F10),"",'8. Retention'!F10)</f>
        <v/>
      </c>
      <c r="H102" s="67" t="str">
        <f>IF(ISBLANK('8. Retention'!G10),"",'8. Retention'!G10)</f>
        <v/>
      </c>
      <c r="I102" s="67" t="str">
        <f>IF(ISBLANK('8. Retention'!H10),"",'8. Retention'!H10)</f>
        <v/>
      </c>
      <c r="J102" s="67" t="str">
        <f>IF(ISBLANK('8. Retention'!I10),"",'8. Retention'!I10)</f>
        <v/>
      </c>
      <c r="K102" s="68" t="str">
        <f>IF(ISBLANK('8. Retention'!J10),"",'8. Retention'!J10)</f>
        <v/>
      </c>
      <c r="L102" s="54"/>
      <c r="M102" s="121"/>
      <c r="N102" s="27"/>
      <c r="O102" s="35"/>
      <c r="P102" s="54"/>
    </row>
    <row r="103" spans="1:16" ht="96" customHeight="1" thickBot="1" x14ac:dyDescent="0.35">
      <c r="A103" s="218" t="str">
        <f t="shared" si="31"/>
        <v>Retention</v>
      </c>
      <c r="B103" s="209">
        <f t="shared" ref="B103:C103" si="35">B102</f>
        <v>8.4</v>
      </c>
      <c r="C103" s="221" t="str">
        <f t="shared" si="35"/>
        <v>Retained physical records are converted into electronic form, where possible, and physical copies are securely destroyed.</v>
      </c>
      <c r="D103" s="64" t="s">
        <v>78</v>
      </c>
      <c r="E103" s="71" t="s">
        <v>278</v>
      </c>
      <c r="F103" s="125" t="str">
        <f>IF(ISBLANK('8. Retention'!E11),"",'8. Retention'!E11)</f>
        <v/>
      </c>
      <c r="G103" s="125" t="str">
        <f>IF(ISBLANK('8. Retention'!F11),"",'8. Retention'!F11)</f>
        <v/>
      </c>
      <c r="H103" s="125" t="str">
        <f>IF(ISBLANK('8. Retention'!G11),"",'8. Retention'!G11)</f>
        <v/>
      </c>
      <c r="I103" s="125" t="str">
        <f>IF(ISBLANK('8. Retention'!H11),"",'8. Retention'!H11)</f>
        <v/>
      </c>
      <c r="J103" s="125" t="str">
        <f>IF(ISBLANK('8. Retention'!I11),"",'8. Retention'!I11)</f>
        <v/>
      </c>
      <c r="K103" s="126" t="str">
        <f>IF(ISBLANK('8. Retention'!J11),"",'8. Retention'!J11)</f>
        <v/>
      </c>
      <c r="L103" s="46"/>
      <c r="M103" s="121"/>
      <c r="N103" s="27"/>
      <c r="O103" s="35"/>
      <c r="P103" s="46"/>
    </row>
    <row r="104" spans="1:16" ht="47.5" customHeight="1" x14ac:dyDescent="0.3">
      <c r="A104" s="218" t="str">
        <f t="shared" si="31"/>
        <v>Retention</v>
      </c>
      <c r="B104" s="208">
        <v>8.5</v>
      </c>
      <c r="C104" s="202" t="s">
        <v>279</v>
      </c>
      <c r="D104" s="31" t="s">
        <v>79</v>
      </c>
      <c r="E104" s="69" t="s">
        <v>280</v>
      </c>
      <c r="F104" s="67" t="str">
        <f>IF(ISBLANK('8. Retention'!E12),"",'8. Retention'!E12)</f>
        <v/>
      </c>
      <c r="G104" s="67" t="str">
        <f>IF(ISBLANK('8. Retention'!F12),"",'8. Retention'!F12)</f>
        <v/>
      </c>
      <c r="H104" s="67" t="str">
        <f>IF(ISBLANK('8. Retention'!G12),"",'8. Retention'!G12)</f>
        <v/>
      </c>
      <c r="I104" s="67" t="str">
        <f>IF(ISBLANK('8. Retention'!H12),"",'8. Retention'!H12)</f>
        <v/>
      </c>
      <c r="J104" s="67" t="str">
        <f>IF(ISBLANK('8. Retention'!I12),"",'8. Retention'!I12)</f>
        <v/>
      </c>
      <c r="K104" s="68" t="str">
        <f>IF(ISBLANK('8. Retention'!J12),"",'8. Retention'!J12)</f>
        <v/>
      </c>
      <c r="L104" s="46"/>
      <c r="M104" s="121"/>
      <c r="N104" s="27"/>
      <c r="O104" s="117"/>
      <c r="P104" s="46"/>
    </row>
    <row r="105" spans="1:16" ht="47.5" customHeight="1" x14ac:dyDescent="0.3">
      <c r="A105" s="218" t="str">
        <f t="shared" ref="A105:C106" si="36">A104</f>
        <v>Retention</v>
      </c>
      <c r="B105" s="213">
        <f t="shared" si="36"/>
        <v>8.5</v>
      </c>
      <c r="C105" s="203" t="str">
        <f t="shared" si="36"/>
        <v>Information or records are weeded periodically to prevent inaccuracies or excessive retention.</v>
      </c>
      <c r="D105" s="65" t="s">
        <v>80</v>
      </c>
      <c r="E105" s="70" t="s">
        <v>281</v>
      </c>
      <c r="F105" s="123" t="str">
        <f>IF(ISBLANK('8. Retention'!E13),"",'8. Retention'!E13)</f>
        <v/>
      </c>
      <c r="G105" s="123" t="str">
        <f>IF(ISBLANK('8. Retention'!F13),"",'8. Retention'!F13)</f>
        <v/>
      </c>
      <c r="H105" s="123" t="str">
        <f>IF(ISBLANK('8. Retention'!G13),"",'8. Retention'!G13)</f>
        <v/>
      </c>
      <c r="I105" s="123" t="str">
        <f>IF(ISBLANK('8. Retention'!H13),"",'8. Retention'!H13)</f>
        <v/>
      </c>
      <c r="J105" s="123" t="str">
        <f>IF(ISBLANK('8. Retention'!I13),"",'8. Retention'!I13)</f>
        <v/>
      </c>
      <c r="K105" s="124" t="str">
        <f>IF(ISBLANK('8. Retention'!J13),"",'8. Retention'!J13)</f>
        <v/>
      </c>
      <c r="L105" s="46"/>
      <c r="M105" s="121"/>
      <c r="N105" s="27"/>
      <c r="O105" s="117"/>
      <c r="P105" s="46"/>
    </row>
    <row r="106" spans="1:16" ht="70" customHeight="1" thickBot="1" x14ac:dyDescent="0.35">
      <c r="A106" s="219" t="str">
        <f t="shared" si="36"/>
        <v>Retention</v>
      </c>
      <c r="B106" s="209">
        <f t="shared" si="36"/>
        <v>8.5</v>
      </c>
      <c r="C106" s="204" t="str">
        <f t="shared" si="36"/>
        <v>Information or records are weeded periodically to prevent inaccuracies or excessive retention.</v>
      </c>
      <c r="D106" s="64" t="s">
        <v>81</v>
      </c>
      <c r="E106" s="71" t="s">
        <v>282</v>
      </c>
      <c r="F106" s="125" t="str">
        <f>IF(ISBLANK('8. Retention'!E14),"",'8. Retention'!E14)</f>
        <v/>
      </c>
      <c r="G106" s="125" t="str">
        <f>IF(ISBLANK('8. Retention'!F14),"",'8. Retention'!F14)</f>
        <v/>
      </c>
      <c r="H106" s="125" t="str">
        <f>IF(ISBLANK('8. Retention'!G14),"",'8. Retention'!G14)</f>
        <v/>
      </c>
      <c r="I106" s="125" t="str">
        <f>IF(ISBLANK('8. Retention'!H14),"",'8. Retention'!H14)</f>
        <v/>
      </c>
      <c r="J106" s="125" t="str">
        <f>IF(ISBLANK('8. Retention'!I14),"",'8. Retention'!I14)</f>
        <v/>
      </c>
      <c r="K106" s="126" t="str">
        <f>IF(ISBLANK('8. Retention'!J14),"",'8. Retention'!J14)</f>
        <v/>
      </c>
      <c r="L106" s="46"/>
      <c r="M106" s="121"/>
      <c r="N106" s="27"/>
      <c r="O106" s="117"/>
      <c r="P106" s="46"/>
    </row>
    <row r="107" spans="1:16" ht="70" customHeight="1" x14ac:dyDescent="0.3">
      <c r="A107" s="210" t="s">
        <v>342</v>
      </c>
      <c r="B107" s="208">
        <v>9.1</v>
      </c>
      <c r="C107" s="214" t="s">
        <v>284</v>
      </c>
      <c r="D107" s="31" t="s">
        <v>82</v>
      </c>
      <c r="E107" s="78" t="s">
        <v>285</v>
      </c>
      <c r="F107" s="67" t="str">
        <f>IF(ISBLANK('9. Diposal and deletion'!E2),"",'9. Diposal and deletion'!E2)</f>
        <v/>
      </c>
      <c r="G107" s="67" t="str">
        <f>IF(ISBLANK('9. Diposal and deletion'!F2),"",'9. Diposal and deletion'!F2)</f>
        <v/>
      </c>
      <c r="H107" s="67" t="str">
        <f>IF(ISBLANK('9. Diposal and deletion'!G2),"",'9. Diposal and deletion'!G2)</f>
        <v/>
      </c>
      <c r="I107" s="67" t="str">
        <f>IF(ISBLANK('9. Diposal and deletion'!H2),"",'9. Diposal and deletion'!H2)</f>
        <v/>
      </c>
      <c r="J107" s="67" t="str">
        <f>IF(ISBLANK('9. Diposal and deletion'!I2),"",'9. Diposal and deletion'!I2)</f>
        <v/>
      </c>
      <c r="K107" s="68" t="str">
        <f>IF(ISBLANK('9. Diposal and deletion'!J2),"",'9. Diposal and deletion'!J2)</f>
        <v/>
      </c>
      <c r="L107" s="54"/>
      <c r="M107" s="121"/>
      <c r="N107" s="27"/>
      <c r="O107" s="32"/>
      <c r="P107" s="54"/>
    </row>
    <row r="108" spans="1:16" ht="70" customHeight="1" x14ac:dyDescent="0.3">
      <c r="A108" s="211" t="str">
        <f t="shared" ref="A108:A124" si="37">A107</f>
        <v>Disposal and deletion</v>
      </c>
      <c r="B108" s="213">
        <f t="shared" ref="B108:C111" si="38">B107</f>
        <v>9.1</v>
      </c>
      <c r="C108" s="215" t="str">
        <f t="shared" si="38"/>
        <v>Electronic records are disposed of in line with the retention schedule.</v>
      </c>
      <c r="D108" s="65" t="s">
        <v>83</v>
      </c>
      <c r="E108" s="79" t="s">
        <v>286</v>
      </c>
      <c r="F108" s="123" t="str">
        <f>IF(ISBLANK('9. Diposal and deletion'!E3),"",'9. Diposal and deletion'!E3)</f>
        <v/>
      </c>
      <c r="G108" s="123" t="str">
        <f>IF(ISBLANK('9. Diposal and deletion'!F3),"",'9. Diposal and deletion'!F3)</f>
        <v/>
      </c>
      <c r="H108" s="123" t="str">
        <f>IF(ISBLANK('9. Diposal and deletion'!G3),"",'9. Diposal and deletion'!G3)</f>
        <v/>
      </c>
      <c r="I108" s="123" t="str">
        <f>IF(ISBLANK('9. Diposal and deletion'!H3),"",'9. Diposal and deletion'!H3)</f>
        <v/>
      </c>
      <c r="J108" s="123" t="str">
        <f>IF(ISBLANK('9. Diposal and deletion'!I3),"",'9. Diposal and deletion'!I3)</f>
        <v/>
      </c>
      <c r="K108" s="124" t="str">
        <f>IF(ISBLANK('9. Diposal and deletion'!J3),"",'9. Diposal and deletion'!J3)</f>
        <v/>
      </c>
      <c r="L108" s="54"/>
      <c r="M108" s="121"/>
      <c r="N108" s="27"/>
      <c r="O108" s="32"/>
      <c r="P108" s="54"/>
    </row>
    <row r="109" spans="1:16" ht="70" customHeight="1" x14ac:dyDescent="0.3">
      <c r="A109" s="211" t="str">
        <f t="shared" si="37"/>
        <v>Disposal and deletion</v>
      </c>
      <c r="B109" s="213">
        <f t="shared" si="38"/>
        <v>9.1</v>
      </c>
      <c r="C109" s="215" t="str">
        <f t="shared" si="38"/>
        <v>Electronic records are disposed of in line with the retention schedule.</v>
      </c>
      <c r="D109" s="65" t="s">
        <v>84</v>
      </c>
      <c r="E109" s="79" t="s">
        <v>287</v>
      </c>
      <c r="F109" s="123" t="str">
        <f>IF(ISBLANK('9. Diposal and deletion'!E4),"",'9. Diposal and deletion'!E4)</f>
        <v/>
      </c>
      <c r="G109" s="123" t="str">
        <f>IF(ISBLANK('9. Diposal and deletion'!F4),"",'9. Diposal and deletion'!F4)</f>
        <v/>
      </c>
      <c r="H109" s="123" t="str">
        <f>IF(ISBLANK('9. Diposal and deletion'!G4),"",'9. Diposal and deletion'!G4)</f>
        <v/>
      </c>
      <c r="I109" s="123" t="str">
        <f>IF(ISBLANK('9. Diposal and deletion'!H4),"",'9. Diposal and deletion'!H4)</f>
        <v/>
      </c>
      <c r="J109" s="123" t="str">
        <f>IF(ISBLANK('9. Diposal and deletion'!I4),"",'9. Diposal and deletion'!I4)</f>
        <v/>
      </c>
      <c r="K109" s="124" t="str">
        <f>IF(ISBLANK('9. Diposal and deletion'!J4),"",'9. Diposal and deletion'!J4)</f>
        <v/>
      </c>
      <c r="L109" s="54"/>
      <c r="M109" s="121"/>
      <c r="N109" s="27"/>
      <c r="O109" s="32"/>
      <c r="P109" s="54"/>
    </row>
    <row r="110" spans="1:16" ht="70" customHeight="1" x14ac:dyDescent="0.3">
      <c r="A110" s="211" t="str">
        <f t="shared" si="37"/>
        <v>Disposal and deletion</v>
      </c>
      <c r="B110" s="213">
        <f t="shared" si="38"/>
        <v>9.1</v>
      </c>
      <c r="C110" s="215" t="str">
        <f t="shared" si="38"/>
        <v>Electronic records are disposed of in line with the retention schedule.</v>
      </c>
      <c r="D110" s="65" t="s">
        <v>85</v>
      </c>
      <c r="E110" s="79" t="s">
        <v>288</v>
      </c>
      <c r="F110" s="123" t="str">
        <f>IF(ISBLANK('9. Diposal and deletion'!E5),"",'9. Diposal and deletion'!E5)</f>
        <v/>
      </c>
      <c r="G110" s="123" t="str">
        <f>IF(ISBLANK('9. Diposal and deletion'!F5),"",'9. Diposal and deletion'!F5)</f>
        <v/>
      </c>
      <c r="H110" s="123" t="str">
        <f>IF(ISBLANK('9. Diposal and deletion'!G5),"",'9. Diposal and deletion'!G5)</f>
        <v/>
      </c>
      <c r="I110" s="123" t="str">
        <f>IF(ISBLANK('9. Diposal and deletion'!H5),"",'9. Diposal and deletion'!H5)</f>
        <v/>
      </c>
      <c r="J110" s="123" t="str">
        <f>IF(ISBLANK('9. Diposal and deletion'!I5),"",'9. Diposal and deletion'!I5)</f>
        <v/>
      </c>
      <c r="K110" s="124" t="str">
        <f>IF(ISBLANK('9. Diposal and deletion'!J5),"",'9. Diposal and deletion'!J5)</f>
        <v/>
      </c>
      <c r="L110" s="54"/>
      <c r="M110" s="121"/>
      <c r="N110" s="27"/>
      <c r="O110" s="32"/>
      <c r="P110" s="54"/>
    </row>
    <row r="111" spans="1:16" ht="70" customHeight="1" thickBot="1" x14ac:dyDescent="0.35">
      <c r="A111" s="211" t="str">
        <f t="shared" si="37"/>
        <v>Disposal and deletion</v>
      </c>
      <c r="B111" s="209">
        <f t="shared" si="38"/>
        <v>9.1</v>
      </c>
      <c r="C111" s="216" t="str">
        <f t="shared" si="38"/>
        <v>Electronic records are disposed of in line with the retention schedule.</v>
      </c>
      <c r="D111" s="64" t="s">
        <v>115</v>
      </c>
      <c r="E111" s="82" t="s">
        <v>289</v>
      </c>
      <c r="F111" s="125" t="str">
        <f>IF(ISBLANK('9. Diposal and deletion'!E6),"",'9. Diposal and deletion'!E6)</f>
        <v/>
      </c>
      <c r="G111" s="125" t="str">
        <f>IF(ISBLANK('9. Diposal and deletion'!F6),"",'9. Diposal and deletion'!F6)</f>
        <v/>
      </c>
      <c r="H111" s="125" t="str">
        <f>IF(ISBLANK('9. Diposal and deletion'!G6),"",'9. Diposal and deletion'!G6)</f>
        <v/>
      </c>
      <c r="I111" s="125" t="str">
        <f>IF(ISBLANK('9. Diposal and deletion'!H6),"",'9. Diposal and deletion'!H6)</f>
        <v/>
      </c>
      <c r="J111" s="125" t="str">
        <f>IF(ISBLANK('9. Diposal and deletion'!I6),"",'9. Diposal and deletion'!I6)</f>
        <v/>
      </c>
      <c r="K111" s="126" t="str">
        <f>IF(ISBLANK('9. Diposal and deletion'!J6),"",'9. Diposal and deletion'!J6)</f>
        <v/>
      </c>
      <c r="L111" s="54"/>
      <c r="M111" s="121"/>
      <c r="N111" s="27"/>
      <c r="O111" s="32"/>
      <c r="P111" s="54"/>
    </row>
    <row r="112" spans="1:16" ht="51" customHeight="1" x14ac:dyDescent="0.3">
      <c r="A112" s="211" t="str">
        <f t="shared" si="37"/>
        <v>Disposal and deletion</v>
      </c>
      <c r="B112" s="208">
        <v>9.1999999999999993</v>
      </c>
      <c r="C112" s="202" t="s">
        <v>290</v>
      </c>
      <c r="D112" s="31" t="s">
        <v>86</v>
      </c>
      <c r="E112" s="69" t="s">
        <v>291</v>
      </c>
      <c r="F112" s="67" t="str">
        <f>IF(ISBLANK('9. Diposal and deletion'!E7),"",'9. Diposal and deletion'!E7)</f>
        <v/>
      </c>
      <c r="G112" s="67" t="str">
        <f>IF(ISBLANK('9. Diposal and deletion'!F7),"",'9. Diposal and deletion'!F7)</f>
        <v/>
      </c>
      <c r="H112" s="67" t="str">
        <f>IF(ISBLANK('9. Diposal and deletion'!G7),"",'9. Diposal and deletion'!G7)</f>
        <v/>
      </c>
      <c r="I112" s="67" t="str">
        <f>IF(ISBLANK('9. Diposal and deletion'!H7),"",'9. Diposal and deletion'!H7)</f>
        <v/>
      </c>
      <c r="J112" s="67" t="str">
        <f>IF(ISBLANK('9. Diposal and deletion'!I7),"",'9. Diposal and deletion'!I7)</f>
        <v/>
      </c>
      <c r="K112" s="68" t="str">
        <f>IF(ISBLANK('9. Diposal and deletion'!J7),"",'9. Diposal and deletion'!J7)</f>
        <v/>
      </c>
      <c r="L112" s="54"/>
      <c r="M112" s="121"/>
      <c r="N112" s="27"/>
      <c r="O112" s="117"/>
      <c r="P112" s="54"/>
    </row>
    <row r="113" spans="1:16" ht="51" customHeight="1" x14ac:dyDescent="0.3">
      <c r="A113" s="211" t="str">
        <f t="shared" si="37"/>
        <v>Disposal and deletion</v>
      </c>
      <c r="B113" s="213">
        <f t="shared" ref="B113:C114" si="39">B112</f>
        <v>9.1999999999999993</v>
      </c>
      <c r="C113" s="203" t="str">
        <f t="shared" si="39"/>
        <v>Electronic records are destroyed using appropriate methods that prevent disclosure before, during, and after disposal.</v>
      </c>
      <c r="D113" s="65" t="s">
        <v>87</v>
      </c>
      <c r="E113" s="70" t="s">
        <v>292</v>
      </c>
      <c r="F113" s="123" t="str">
        <f>IF(ISBLANK('9. Diposal and deletion'!E8),"",'9. Diposal and deletion'!E8)</f>
        <v/>
      </c>
      <c r="G113" s="123" t="str">
        <f>IF(ISBLANK('9. Diposal and deletion'!F8),"",'9. Diposal and deletion'!F8)</f>
        <v/>
      </c>
      <c r="H113" s="123" t="str">
        <f>IF(ISBLANK('9. Diposal and deletion'!G8),"",'9. Diposal and deletion'!G8)</f>
        <v/>
      </c>
      <c r="I113" s="123" t="str">
        <f>IF(ISBLANK('9. Diposal and deletion'!H8),"",'9. Diposal and deletion'!H8)</f>
        <v/>
      </c>
      <c r="J113" s="123" t="str">
        <f>IF(ISBLANK('9. Diposal and deletion'!I8),"",'9. Diposal and deletion'!I8)</f>
        <v/>
      </c>
      <c r="K113" s="124" t="str">
        <f>IF(ISBLANK('9. Diposal and deletion'!J8),"",'9. Diposal and deletion'!J8)</f>
        <v/>
      </c>
      <c r="L113" s="54"/>
      <c r="M113" s="121"/>
      <c r="N113" s="27"/>
      <c r="O113" s="117"/>
      <c r="P113" s="54"/>
    </row>
    <row r="114" spans="1:16" ht="51" customHeight="1" thickBot="1" x14ac:dyDescent="0.35">
      <c r="A114" s="211" t="str">
        <f t="shared" si="37"/>
        <v>Disposal and deletion</v>
      </c>
      <c r="B114" s="209">
        <f t="shared" si="39"/>
        <v>9.1999999999999993</v>
      </c>
      <c r="C114" s="204" t="str">
        <f t="shared" si="39"/>
        <v>Electronic records are destroyed using appropriate methods that prevent disclosure before, during, and after disposal.</v>
      </c>
      <c r="D114" s="64" t="s">
        <v>88</v>
      </c>
      <c r="E114" s="71" t="s">
        <v>293</v>
      </c>
      <c r="F114" s="125" t="str">
        <f>IF(ISBLANK('9. Diposal and deletion'!E9),"",'9. Diposal and deletion'!E9)</f>
        <v/>
      </c>
      <c r="G114" s="125" t="str">
        <f>IF(ISBLANK('9. Diposal and deletion'!F9),"",'9. Diposal and deletion'!F9)</f>
        <v/>
      </c>
      <c r="H114" s="125" t="str">
        <f>IF(ISBLANK('9. Diposal and deletion'!G9),"",'9. Diposal and deletion'!G9)</f>
        <v/>
      </c>
      <c r="I114" s="125" t="str">
        <f>IF(ISBLANK('9. Diposal and deletion'!H9),"",'9. Diposal and deletion'!H9)</f>
        <v/>
      </c>
      <c r="J114" s="125" t="str">
        <f>IF(ISBLANK('9. Diposal and deletion'!I9),"",'9. Diposal and deletion'!I9)</f>
        <v/>
      </c>
      <c r="K114" s="126" t="str">
        <f>IF(ISBLANK('9. Diposal and deletion'!J9),"",'9. Diposal and deletion'!J9)</f>
        <v/>
      </c>
      <c r="L114" s="54"/>
      <c r="M114" s="121"/>
      <c r="N114" s="27"/>
      <c r="O114" s="117"/>
      <c r="P114" s="54"/>
    </row>
    <row r="115" spans="1:16" ht="51" customHeight="1" x14ac:dyDescent="0.3">
      <c r="A115" s="211" t="str">
        <f t="shared" si="37"/>
        <v>Disposal and deletion</v>
      </c>
      <c r="B115" s="208">
        <v>9.3000000000000007</v>
      </c>
      <c r="C115" s="214" t="s">
        <v>294</v>
      </c>
      <c r="D115" s="31" t="s">
        <v>89</v>
      </c>
      <c r="E115" s="78" t="s">
        <v>296</v>
      </c>
      <c r="F115" s="67" t="str">
        <f>IF(ISBLANK('9. Diposal and deletion'!E10),"",'9. Diposal and deletion'!E10)</f>
        <v/>
      </c>
      <c r="G115" s="67" t="str">
        <f>IF(ISBLANK('9. Diposal and deletion'!F10),"",'9. Diposal and deletion'!F10)</f>
        <v/>
      </c>
      <c r="H115" s="67" t="str">
        <f>IF(ISBLANK('9. Diposal and deletion'!G10),"",'9. Diposal and deletion'!G10)</f>
        <v/>
      </c>
      <c r="I115" s="67" t="str">
        <f>IF(ISBLANK('9. Diposal and deletion'!H10),"",'9. Diposal and deletion'!H10)</f>
        <v/>
      </c>
      <c r="J115" s="67" t="str">
        <f>IF(ISBLANK('9. Diposal and deletion'!I10),"",'9. Diposal and deletion'!I10)</f>
        <v/>
      </c>
      <c r="K115" s="68" t="str">
        <f>IF(ISBLANK('9. Diposal and deletion'!J10),"",'9. Diposal and deletion'!J10)</f>
        <v/>
      </c>
      <c r="L115" s="54"/>
      <c r="M115" s="121"/>
      <c r="N115" s="27"/>
      <c r="O115" s="32"/>
      <c r="P115" s="54"/>
    </row>
    <row r="116" spans="1:16" ht="51" customHeight="1" x14ac:dyDescent="0.3">
      <c r="A116" s="211" t="str">
        <f t="shared" si="37"/>
        <v>Disposal and deletion</v>
      </c>
      <c r="B116" s="213">
        <f t="shared" ref="B116:C118" si="40">B115</f>
        <v>9.3000000000000007</v>
      </c>
      <c r="C116" s="215" t="str">
        <f t="shared" si="40"/>
        <v>Physical records are disposed of in line with the retention schedule.</v>
      </c>
      <c r="D116" s="65" t="s">
        <v>90</v>
      </c>
      <c r="E116" s="79" t="s">
        <v>297</v>
      </c>
      <c r="F116" s="123" t="str">
        <f>IF(ISBLANK('9. Diposal and deletion'!E11),"",'9. Diposal and deletion'!E11)</f>
        <v/>
      </c>
      <c r="G116" s="123" t="str">
        <f>IF(ISBLANK('9. Diposal and deletion'!F11),"",'9. Diposal and deletion'!F11)</f>
        <v/>
      </c>
      <c r="H116" s="123" t="str">
        <f>IF(ISBLANK('9. Diposal and deletion'!G11),"",'9. Diposal and deletion'!G11)</f>
        <v/>
      </c>
      <c r="I116" s="123" t="str">
        <f>IF(ISBLANK('9. Diposal and deletion'!H11),"",'9. Diposal and deletion'!H11)</f>
        <v/>
      </c>
      <c r="J116" s="123" t="str">
        <f>IF(ISBLANK('9. Diposal and deletion'!I11),"",'9. Diposal and deletion'!I11)</f>
        <v/>
      </c>
      <c r="K116" s="124" t="str">
        <f>IF(ISBLANK('9. Diposal and deletion'!J11),"",'9. Diposal and deletion'!J11)</f>
        <v/>
      </c>
      <c r="L116" s="54"/>
      <c r="M116" s="121"/>
      <c r="N116" s="27"/>
      <c r="O116" s="32"/>
      <c r="P116" s="54"/>
    </row>
    <row r="117" spans="1:16" ht="51" customHeight="1" x14ac:dyDescent="0.3">
      <c r="A117" s="211" t="str">
        <f t="shared" si="37"/>
        <v>Disposal and deletion</v>
      </c>
      <c r="B117" s="213">
        <f t="shared" si="40"/>
        <v>9.3000000000000007</v>
      </c>
      <c r="C117" s="215" t="str">
        <f t="shared" si="40"/>
        <v>Physical records are disposed of in line with the retention schedule.</v>
      </c>
      <c r="D117" s="65" t="s">
        <v>91</v>
      </c>
      <c r="E117" s="79" t="s">
        <v>298</v>
      </c>
      <c r="F117" s="123" t="str">
        <f>IF(ISBLANK('9. Diposal and deletion'!E12),"",'9. Diposal and deletion'!E12)</f>
        <v/>
      </c>
      <c r="G117" s="123" t="str">
        <f>IF(ISBLANK('9. Diposal and deletion'!F12),"",'9. Diposal and deletion'!F12)</f>
        <v/>
      </c>
      <c r="H117" s="123" t="str">
        <f>IF(ISBLANK('9. Diposal and deletion'!G12),"",'9. Diposal and deletion'!G12)</f>
        <v/>
      </c>
      <c r="I117" s="123" t="str">
        <f>IF(ISBLANK('9. Diposal and deletion'!H12),"",'9. Diposal and deletion'!H12)</f>
        <v/>
      </c>
      <c r="J117" s="123" t="str">
        <f>IF(ISBLANK('9. Diposal and deletion'!I12),"",'9. Diposal and deletion'!I12)</f>
        <v/>
      </c>
      <c r="K117" s="124" t="str">
        <f>IF(ISBLANK('9. Diposal and deletion'!J12),"",'9. Diposal and deletion'!J12)</f>
        <v/>
      </c>
      <c r="L117" s="54"/>
      <c r="M117" s="121"/>
      <c r="N117" s="27"/>
      <c r="O117" s="32"/>
      <c r="P117" s="54"/>
    </row>
    <row r="118" spans="1:16" ht="51" customHeight="1" thickBot="1" x14ac:dyDescent="0.35">
      <c r="A118" s="211" t="str">
        <f t="shared" si="37"/>
        <v>Disposal and deletion</v>
      </c>
      <c r="B118" s="209">
        <f t="shared" si="40"/>
        <v>9.3000000000000007</v>
      </c>
      <c r="C118" s="216" t="str">
        <f t="shared" si="40"/>
        <v>Physical records are disposed of in line with the retention schedule.</v>
      </c>
      <c r="D118" s="64" t="s">
        <v>295</v>
      </c>
      <c r="E118" s="115" t="s">
        <v>299</v>
      </c>
      <c r="F118" s="125" t="str">
        <f>IF(ISBLANK('9. Diposal and deletion'!E13),"",'9. Diposal and deletion'!E13)</f>
        <v/>
      </c>
      <c r="G118" s="125" t="str">
        <f>IF(ISBLANK('9. Diposal and deletion'!F13),"",'9. Diposal and deletion'!F13)</f>
        <v/>
      </c>
      <c r="H118" s="125" t="str">
        <f>IF(ISBLANK('9. Diposal and deletion'!G13),"",'9. Diposal and deletion'!G13)</f>
        <v/>
      </c>
      <c r="I118" s="125" t="str">
        <f>IF(ISBLANK('9. Diposal and deletion'!H13),"",'9. Diposal and deletion'!H13)</f>
        <v/>
      </c>
      <c r="J118" s="125" t="str">
        <f>IF(ISBLANK('9. Diposal and deletion'!I13),"",'9. Diposal and deletion'!I13)</f>
        <v/>
      </c>
      <c r="K118" s="126" t="str">
        <f>IF(ISBLANK('9. Diposal and deletion'!J13),"",'9. Diposal and deletion'!J13)</f>
        <v/>
      </c>
      <c r="L118" s="54"/>
      <c r="M118" s="121"/>
      <c r="N118" s="27"/>
      <c r="O118" s="32"/>
      <c r="P118" s="54"/>
    </row>
    <row r="119" spans="1:16" ht="49.5" customHeight="1" x14ac:dyDescent="0.3">
      <c r="A119" s="211" t="str">
        <f t="shared" si="37"/>
        <v>Disposal and deletion</v>
      </c>
      <c r="B119" s="208">
        <v>9.4</v>
      </c>
      <c r="C119" s="202" t="s">
        <v>300</v>
      </c>
      <c r="D119" s="31" t="s">
        <v>301</v>
      </c>
      <c r="E119" s="63" t="s">
        <v>304</v>
      </c>
      <c r="F119" s="67" t="str">
        <f>IF(ISBLANK('9. Diposal and deletion'!E14),"",'9. Diposal and deletion'!E14)</f>
        <v/>
      </c>
      <c r="G119" s="67" t="str">
        <f>IF(ISBLANK('9. Diposal and deletion'!F14),"",'9. Diposal and deletion'!F14)</f>
        <v/>
      </c>
      <c r="H119" s="67" t="str">
        <f>IF(ISBLANK('9. Diposal and deletion'!G14),"",'9. Diposal and deletion'!G14)</f>
        <v/>
      </c>
      <c r="I119" s="67" t="str">
        <f>IF(ISBLANK('9. Diposal and deletion'!H14),"",'9. Diposal and deletion'!H14)</f>
        <v/>
      </c>
      <c r="J119" s="67" t="str">
        <f>IF(ISBLANK('9. Diposal and deletion'!I14),"",'9. Diposal and deletion'!I14)</f>
        <v/>
      </c>
      <c r="K119" s="68" t="str">
        <f>IF(ISBLANK('9. Diposal and deletion'!J14),"",'9. Diposal and deletion'!J14)</f>
        <v/>
      </c>
      <c r="L119" s="54"/>
      <c r="M119" s="121"/>
      <c r="N119" s="27"/>
      <c r="O119" s="117"/>
      <c r="P119" s="54"/>
    </row>
    <row r="120" spans="1:16" ht="49.5" customHeight="1" x14ac:dyDescent="0.3">
      <c r="A120" s="211" t="str">
        <f t="shared" si="37"/>
        <v>Disposal and deletion</v>
      </c>
      <c r="B120" s="213">
        <f t="shared" ref="B120:C121" si="41">B119</f>
        <v>9.4</v>
      </c>
      <c r="C120" s="203" t="str">
        <f t="shared" si="41"/>
        <v>Physical records are destroyed using appropriate methods that prevent disclosure before, during, and after disposal.</v>
      </c>
      <c r="D120" s="65" t="s">
        <v>302</v>
      </c>
      <c r="E120" s="61" t="s">
        <v>305</v>
      </c>
      <c r="F120" s="123" t="str">
        <f>IF(ISBLANK('9. Diposal and deletion'!E15),"",'9. Diposal and deletion'!E15)</f>
        <v/>
      </c>
      <c r="G120" s="123" t="str">
        <f>IF(ISBLANK('9. Diposal and deletion'!F15),"",'9. Diposal and deletion'!F15)</f>
        <v/>
      </c>
      <c r="H120" s="123" t="str">
        <f>IF(ISBLANK('9. Diposal and deletion'!G15),"",'9. Diposal and deletion'!G15)</f>
        <v/>
      </c>
      <c r="I120" s="123" t="str">
        <f>IF(ISBLANK('9. Diposal and deletion'!H15),"",'9. Diposal and deletion'!H15)</f>
        <v/>
      </c>
      <c r="J120" s="123" t="str">
        <f>IF(ISBLANK('9. Diposal and deletion'!I15),"",'9. Diposal and deletion'!I15)</f>
        <v/>
      </c>
      <c r="K120" s="124" t="str">
        <f>IF(ISBLANK('9. Diposal and deletion'!J15),"",'9. Diposal and deletion'!J15)</f>
        <v/>
      </c>
      <c r="L120" s="54"/>
      <c r="M120" s="121"/>
      <c r="N120" s="27"/>
      <c r="O120" s="117"/>
      <c r="P120" s="54"/>
    </row>
    <row r="121" spans="1:16" ht="49.5" customHeight="1" thickBot="1" x14ac:dyDescent="0.35">
      <c r="A121" s="211" t="str">
        <f t="shared" si="37"/>
        <v>Disposal and deletion</v>
      </c>
      <c r="B121" s="209">
        <f t="shared" si="41"/>
        <v>9.4</v>
      </c>
      <c r="C121" s="204" t="str">
        <f t="shared" si="41"/>
        <v>Physical records are destroyed using appropriate methods that prevent disclosure before, during, and after disposal.</v>
      </c>
      <c r="D121" s="64" t="s">
        <v>303</v>
      </c>
      <c r="E121" s="62" t="s">
        <v>306</v>
      </c>
      <c r="F121" s="125" t="str">
        <f>IF(ISBLANK('9. Diposal and deletion'!E16),"",'9. Diposal and deletion'!E16)</f>
        <v/>
      </c>
      <c r="G121" s="125" t="str">
        <f>IF(ISBLANK('9. Diposal and deletion'!F16),"",'9. Diposal and deletion'!F16)</f>
        <v/>
      </c>
      <c r="H121" s="125" t="str">
        <f>IF(ISBLANK('9. Diposal and deletion'!G16),"",'9. Diposal and deletion'!G16)</f>
        <v/>
      </c>
      <c r="I121" s="125" t="str">
        <f>IF(ISBLANK('9. Diposal and deletion'!H16),"",'9. Diposal and deletion'!H16)</f>
        <v/>
      </c>
      <c r="J121" s="125" t="str">
        <f>IF(ISBLANK('9. Diposal and deletion'!I16),"",'9. Diposal and deletion'!I16)</f>
        <v/>
      </c>
      <c r="K121" s="126" t="str">
        <f>IF(ISBLANK('9. Diposal and deletion'!J16),"",'9. Diposal and deletion'!J16)</f>
        <v/>
      </c>
      <c r="L121" s="54"/>
      <c r="M121" s="121"/>
      <c r="N121" s="27"/>
      <c r="O121" s="117"/>
      <c r="P121" s="54"/>
    </row>
    <row r="122" spans="1:16" ht="49.5" customHeight="1" x14ac:dyDescent="0.3">
      <c r="A122" s="211" t="str">
        <f t="shared" si="37"/>
        <v>Disposal and deletion</v>
      </c>
      <c r="B122" s="208">
        <v>9.5</v>
      </c>
      <c r="C122" s="202" t="s">
        <v>307</v>
      </c>
      <c r="D122" s="31" t="s">
        <v>308</v>
      </c>
      <c r="E122" s="69" t="s">
        <v>310</v>
      </c>
      <c r="F122" s="67" t="str">
        <f>IF(ISBLANK('9. Diposal and deletion'!E17),"",'9. Diposal and deletion'!E17)</f>
        <v/>
      </c>
      <c r="G122" s="67" t="str">
        <f>IF(ISBLANK('9. Diposal and deletion'!F17),"",'9. Diposal and deletion'!F17)</f>
        <v/>
      </c>
      <c r="H122" s="67" t="str">
        <f>IF(ISBLANK('9. Diposal and deletion'!G17),"",'9. Diposal and deletion'!G17)</f>
        <v/>
      </c>
      <c r="I122" s="67" t="str">
        <f>IF(ISBLANK('9. Diposal and deletion'!H17),"",'9. Diposal and deletion'!H17)</f>
        <v/>
      </c>
      <c r="J122" s="67" t="str">
        <f>IF(ISBLANK('9. Diposal and deletion'!I17),"",'9. Diposal and deletion'!I17)</f>
        <v/>
      </c>
      <c r="K122" s="68" t="str">
        <f>IF(ISBLANK('9. Diposal and deletion'!J17),"",'9. Diposal and deletion'!J17)</f>
        <v/>
      </c>
      <c r="L122" s="54"/>
      <c r="M122" s="121"/>
      <c r="N122" s="27"/>
      <c r="O122" s="117"/>
      <c r="P122" s="54"/>
    </row>
    <row r="123" spans="1:16" ht="70" customHeight="1" thickBot="1" x14ac:dyDescent="0.35">
      <c r="A123" s="211" t="str">
        <f t="shared" si="37"/>
        <v>Disposal and deletion</v>
      </c>
      <c r="B123" s="209">
        <f t="shared" ref="B123:C123" si="42">B122</f>
        <v>9.5</v>
      </c>
      <c r="C123" s="204" t="str">
        <f t="shared" si="42"/>
        <v>Appropriate contracts are in place with all third parties used to dispose of personal information.</v>
      </c>
      <c r="D123" s="64" t="s">
        <v>309</v>
      </c>
      <c r="E123" s="71" t="s">
        <v>311</v>
      </c>
      <c r="F123" s="125" t="str">
        <f>IF(ISBLANK('9. Diposal and deletion'!E18),"",'9. Diposal and deletion'!E18)</f>
        <v/>
      </c>
      <c r="G123" s="125" t="str">
        <f>IF(ISBLANK('9. Diposal and deletion'!F18),"",'9. Diposal and deletion'!F18)</f>
        <v/>
      </c>
      <c r="H123" s="125" t="str">
        <f>IF(ISBLANK('9. Diposal and deletion'!G18),"",'9. Diposal and deletion'!G18)</f>
        <v/>
      </c>
      <c r="I123" s="125" t="str">
        <f>IF(ISBLANK('9. Diposal and deletion'!H18),"",'9. Diposal and deletion'!H18)</f>
        <v/>
      </c>
      <c r="J123" s="125" t="str">
        <f>IF(ISBLANK('9. Diposal and deletion'!I18),"",'9. Diposal and deletion'!I18)</f>
        <v/>
      </c>
      <c r="K123" s="126" t="str">
        <f>IF(ISBLANK('9. Diposal and deletion'!J18),"",'9. Diposal and deletion'!J18)</f>
        <v/>
      </c>
      <c r="L123" s="54"/>
      <c r="M123" s="121"/>
      <c r="N123" s="27"/>
      <c r="O123" s="117"/>
      <c r="P123" s="54"/>
    </row>
    <row r="124" spans="1:16" ht="51" customHeight="1" x14ac:dyDescent="0.3">
      <c r="A124" s="211" t="str">
        <f t="shared" si="37"/>
        <v>Disposal and deletion</v>
      </c>
      <c r="B124" s="208">
        <v>9.6</v>
      </c>
      <c r="C124" s="202" t="s">
        <v>312</v>
      </c>
      <c r="D124" s="31" t="s">
        <v>314</v>
      </c>
      <c r="E124" s="63" t="s">
        <v>315</v>
      </c>
      <c r="F124" s="67" t="str">
        <f>IF(ISBLANK('9. Diposal and deletion'!E19),"",'9. Diposal and deletion'!E19)</f>
        <v/>
      </c>
      <c r="G124" s="67" t="str">
        <f>IF(ISBLANK('9. Diposal and deletion'!F19),"",'9. Diposal and deletion'!F19)</f>
        <v/>
      </c>
      <c r="H124" s="67" t="str">
        <f>IF(ISBLANK('9. Diposal and deletion'!G19),"",'9. Diposal and deletion'!G19)</f>
        <v/>
      </c>
      <c r="I124" s="67" t="str">
        <f>IF(ISBLANK('9. Diposal and deletion'!H19),"",'9. Diposal and deletion'!H19)</f>
        <v/>
      </c>
      <c r="J124" s="67" t="str">
        <f>IF(ISBLANK('9. Diposal and deletion'!I19),"",'9. Diposal and deletion'!I19)</f>
        <v/>
      </c>
      <c r="K124" s="68" t="str">
        <f>IF(ISBLANK('9. Diposal and deletion'!J19),"",'9. Diposal and deletion'!J19)</f>
        <v/>
      </c>
      <c r="L124" s="54"/>
      <c r="M124" s="121"/>
      <c r="N124" s="27"/>
      <c r="O124" s="117"/>
      <c r="P124" s="54"/>
    </row>
    <row r="125" spans="1:16" ht="51" customHeight="1" thickBot="1" x14ac:dyDescent="0.35">
      <c r="A125" s="212" t="str">
        <f t="shared" ref="A125:C125" si="43">A124</f>
        <v>Disposal and deletion</v>
      </c>
      <c r="B125" s="209">
        <f t="shared" si="43"/>
        <v>9.6</v>
      </c>
      <c r="C125" s="204" t="str">
        <f t="shared" si="43"/>
        <v>Evidence of secure disposal is obtained from third parties used to dispose of personal information.</v>
      </c>
      <c r="D125" s="64" t="s">
        <v>313</v>
      </c>
      <c r="E125" s="62" t="s">
        <v>316</v>
      </c>
      <c r="F125" s="125" t="str">
        <f>IF(ISBLANK('9. Diposal and deletion'!E20),"",'9. Diposal and deletion'!E20)</f>
        <v/>
      </c>
      <c r="G125" s="125" t="str">
        <f>IF(ISBLANK('9. Diposal and deletion'!F20),"",'9. Diposal and deletion'!F20)</f>
        <v/>
      </c>
      <c r="H125" s="125" t="str">
        <f>IF(ISBLANK('9. Diposal and deletion'!G20),"",'9. Diposal and deletion'!G20)</f>
        <v/>
      </c>
      <c r="I125" s="125" t="str">
        <f>IF(ISBLANK('9. Diposal and deletion'!H20),"",'9. Diposal and deletion'!H20)</f>
        <v/>
      </c>
      <c r="J125" s="125" t="str">
        <f>IF(ISBLANK('9. Diposal and deletion'!I20),"",'9. Diposal and deletion'!I20)</f>
        <v/>
      </c>
      <c r="K125" s="126" t="str">
        <f>IF(ISBLANK('9. Diposal and deletion'!J20),"",'9. Diposal and deletion'!J20)</f>
        <v/>
      </c>
      <c r="L125" s="54"/>
      <c r="M125" s="121"/>
      <c r="N125" s="27"/>
      <c r="O125" s="117"/>
      <c r="P125" s="54"/>
    </row>
    <row r="126" spans="1:16" ht="70" customHeight="1" x14ac:dyDescent="0.3">
      <c r="A126" s="205" t="s">
        <v>330</v>
      </c>
      <c r="B126" s="199">
        <v>10.1</v>
      </c>
      <c r="C126" s="202" t="s">
        <v>317</v>
      </c>
      <c r="D126" s="31" t="s">
        <v>318</v>
      </c>
      <c r="E126" s="69" t="s">
        <v>327</v>
      </c>
      <c r="F126" s="67" t="str">
        <f>IF(ISBLANK('10. Right to be forgotten'!E2),"",'10. Right to be forgotten'!E2)</f>
        <v/>
      </c>
      <c r="G126" s="67" t="str">
        <f>IF(ISBLANK('10. Right to be forgotten'!F2),"",'10. Right to be forgotten'!F2)</f>
        <v/>
      </c>
      <c r="H126" s="67" t="str">
        <f>IF(ISBLANK('10. Right to be forgotten'!G2),"",'10. Right to be forgotten'!G2)</f>
        <v/>
      </c>
      <c r="I126" s="67" t="str">
        <f>IF(ISBLANK('10. Right to be forgotten'!H2),"",'10. Right to be forgotten'!H2)</f>
        <v/>
      </c>
      <c r="J126" s="67" t="str">
        <f>IF(ISBLANK('10. Right to be forgotten'!I2),"",'10. Right to be forgotten'!I2)</f>
        <v/>
      </c>
      <c r="K126" s="68" t="str">
        <f>IF(ISBLANK('10. Right to be forgotten'!J2),"",'10. Right to be forgotten'!J2)</f>
        <v/>
      </c>
      <c r="L126" s="54"/>
      <c r="M126" s="121"/>
      <c r="N126" s="27"/>
      <c r="O126" s="117"/>
      <c r="P126" s="54"/>
    </row>
    <row r="127" spans="1:16" ht="70" customHeight="1" x14ac:dyDescent="0.3">
      <c r="A127" s="206" t="str">
        <f t="shared" ref="A127:C131" si="44">A126</f>
        <v>Right to be forgotten</v>
      </c>
      <c r="B127" s="200">
        <f t="shared" si="44"/>
        <v>10.1</v>
      </c>
      <c r="C127" s="203" t="str">
        <f t="shared" si="44"/>
        <v>Processes for handling requests for erasure of personal information are in place and outlined in policies.</v>
      </c>
      <c r="D127" s="65" t="s">
        <v>319</v>
      </c>
      <c r="E127" s="70" t="s">
        <v>324</v>
      </c>
      <c r="F127" s="123" t="str">
        <f>IF(ISBLANK('10. Right to be forgotten'!E3),"",'10. Right to be forgotten'!E3)</f>
        <v/>
      </c>
      <c r="G127" s="123" t="str">
        <f>IF(ISBLANK('10. Right to be forgotten'!F3),"",'10. Right to be forgotten'!F3)</f>
        <v/>
      </c>
      <c r="H127" s="123" t="str">
        <f>IF(ISBLANK('10. Right to be forgotten'!G3),"",'10. Right to be forgotten'!G3)</f>
        <v/>
      </c>
      <c r="I127" s="123" t="str">
        <f>IF(ISBLANK('10. Right to be forgotten'!H3),"",'10. Right to be forgotten'!H3)</f>
        <v/>
      </c>
      <c r="J127" s="123" t="str">
        <f>IF(ISBLANK('10. Right to be forgotten'!I3),"",'10. Right to be forgotten'!I3)</f>
        <v/>
      </c>
      <c r="K127" s="124" t="str">
        <f>IF(ISBLANK('10. Right to be forgotten'!J3),"",'10. Right to be forgotten'!J3)</f>
        <v/>
      </c>
      <c r="L127" s="54"/>
      <c r="M127" s="121"/>
      <c r="N127" s="27"/>
      <c r="O127" s="117"/>
      <c r="P127" s="54"/>
    </row>
    <row r="128" spans="1:16" ht="70" customHeight="1" x14ac:dyDescent="0.3">
      <c r="A128" s="206" t="str">
        <f t="shared" si="44"/>
        <v>Right to be forgotten</v>
      </c>
      <c r="B128" s="200">
        <f t="shared" si="44"/>
        <v>10.1</v>
      </c>
      <c r="C128" s="203" t="str">
        <f t="shared" si="44"/>
        <v>Processes for handling requests for erasure of personal information are in place and outlined in policies.</v>
      </c>
      <c r="D128" s="65" t="s">
        <v>320</v>
      </c>
      <c r="E128" s="70" t="s">
        <v>328</v>
      </c>
      <c r="F128" s="123" t="str">
        <f>IF(ISBLANK('10. Right to be forgotten'!E4),"",'10. Right to be forgotten'!E4)</f>
        <v/>
      </c>
      <c r="G128" s="123" t="str">
        <f>IF(ISBLANK('10. Right to be forgotten'!F4),"",'10. Right to be forgotten'!F4)</f>
        <v/>
      </c>
      <c r="H128" s="123" t="str">
        <f>IF(ISBLANK('10. Right to be forgotten'!G4),"",'10. Right to be forgotten'!G4)</f>
        <v/>
      </c>
      <c r="I128" s="123" t="str">
        <f>IF(ISBLANK('10. Right to be forgotten'!H4),"",'10. Right to be forgotten'!H4)</f>
        <v/>
      </c>
      <c r="J128" s="123" t="str">
        <f>IF(ISBLANK('10. Right to be forgotten'!I4),"",'10. Right to be forgotten'!I4)</f>
        <v/>
      </c>
      <c r="K128" s="124" t="str">
        <f>IF(ISBLANK('10. Right to be forgotten'!J4),"",'10. Right to be forgotten'!J4)</f>
        <v/>
      </c>
      <c r="L128" s="54"/>
      <c r="M128" s="121"/>
      <c r="N128" s="27"/>
      <c r="O128" s="117"/>
      <c r="P128" s="54"/>
    </row>
    <row r="129" spans="1:16" ht="70" customHeight="1" x14ac:dyDescent="0.3">
      <c r="A129" s="206" t="str">
        <f t="shared" si="44"/>
        <v>Right to be forgotten</v>
      </c>
      <c r="B129" s="200">
        <f t="shared" si="44"/>
        <v>10.1</v>
      </c>
      <c r="C129" s="203" t="str">
        <f t="shared" si="44"/>
        <v>Processes for handling requests for erasure of personal information are in place and outlined in policies.</v>
      </c>
      <c r="D129" s="65" t="s">
        <v>321</v>
      </c>
      <c r="E129" s="70" t="s">
        <v>325</v>
      </c>
      <c r="F129" s="123" t="str">
        <f>IF(ISBLANK('10. Right to be forgotten'!E5),"",'10. Right to be forgotten'!E5)</f>
        <v/>
      </c>
      <c r="G129" s="123" t="str">
        <f>IF(ISBLANK('10. Right to be forgotten'!F5),"",'10. Right to be forgotten'!F5)</f>
        <v/>
      </c>
      <c r="H129" s="123" t="str">
        <f>IF(ISBLANK('10. Right to be forgotten'!G5),"",'10. Right to be forgotten'!G5)</f>
        <v/>
      </c>
      <c r="I129" s="123" t="str">
        <f>IF(ISBLANK('10. Right to be forgotten'!H5),"",'10. Right to be forgotten'!H5)</f>
        <v/>
      </c>
      <c r="J129" s="123" t="str">
        <f>IF(ISBLANK('10. Right to be forgotten'!I5),"",'10. Right to be forgotten'!I5)</f>
        <v/>
      </c>
      <c r="K129" s="124" t="str">
        <f>IF(ISBLANK('10. Right to be forgotten'!J5),"",'10. Right to be forgotten'!J5)</f>
        <v/>
      </c>
      <c r="L129" s="54"/>
      <c r="M129" s="121"/>
      <c r="N129" s="27"/>
      <c r="O129" s="117"/>
      <c r="P129" s="54"/>
    </row>
    <row r="130" spans="1:16" ht="70" customHeight="1" x14ac:dyDescent="0.3">
      <c r="A130" s="206" t="str">
        <f t="shared" si="44"/>
        <v>Right to be forgotten</v>
      </c>
      <c r="B130" s="200">
        <f t="shared" si="44"/>
        <v>10.1</v>
      </c>
      <c r="C130" s="203" t="str">
        <f t="shared" si="44"/>
        <v>Processes for handling requests for erasure of personal information are in place and outlined in policies.</v>
      </c>
      <c r="D130" s="65" t="s">
        <v>322</v>
      </c>
      <c r="E130" s="70" t="s">
        <v>329</v>
      </c>
      <c r="F130" s="123" t="str">
        <f>IF(ISBLANK('10. Right to be forgotten'!E6),"",'10. Right to be forgotten'!E6)</f>
        <v/>
      </c>
      <c r="G130" s="123" t="str">
        <f>IF(ISBLANK('10. Right to be forgotten'!F6),"",'10. Right to be forgotten'!F6)</f>
        <v/>
      </c>
      <c r="H130" s="123" t="str">
        <f>IF(ISBLANK('10. Right to be forgotten'!G6),"",'10. Right to be forgotten'!G6)</f>
        <v/>
      </c>
      <c r="I130" s="123" t="str">
        <f>IF(ISBLANK('10. Right to be forgotten'!H6),"",'10. Right to be forgotten'!H6)</f>
        <v/>
      </c>
      <c r="J130" s="123" t="str">
        <f>IF(ISBLANK('10. Right to be forgotten'!I6),"",'10. Right to be forgotten'!I6)</f>
        <v/>
      </c>
      <c r="K130" s="124" t="str">
        <f>IF(ISBLANK('10. Right to be forgotten'!J6),"",'10. Right to be forgotten'!J6)</f>
        <v/>
      </c>
      <c r="L130" s="54"/>
      <c r="M130" s="121"/>
      <c r="N130" s="27"/>
      <c r="O130" s="117"/>
      <c r="P130" s="54"/>
    </row>
    <row r="131" spans="1:16" ht="70" customHeight="1" thickBot="1" x14ac:dyDescent="0.35">
      <c r="A131" s="207" t="str">
        <f t="shared" si="44"/>
        <v>Right to be forgotten</v>
      </c>
      <c r="B131" s="201">
        <f t="shared" si="44"/>
        <v>10.1</v>
      </c>
      <c r="C131" s="204" t="str">
        <f t="shared" si="44"/>
        <v>Processes for handling requests for erasure of personal information are in place and outlined in policies.</v>
      </c>
      <c r="D131" s="64" t="s">
        <v>323</v>
      </c>
      <c r="E131" s="71" t="s">
        <v>326</v>
      </c>
      <c r="F131" s="125" t="str">
        <f>IF(ISBLANK('10. Right to be forgotten'!E7),"",'10. Right to be forgotten'!E7)</f>
        <v/>
      </c>
      <c r="G131" s="125" t="str">
        <f>IF(ISBLANK('10. Right to be forgotten'!F7),"",'10. Right to be forgotten'!F7)</f>
        <v/>
      </c>
      <c r="H131" s="125" t="str">
        <f>IF(ISBLANK('10. Right to be forgotten'!G7),"",'10. Right to be forgotten'!G7)</f>
        <v/>
      </c>
      <c r="I131" s="125" t="str">
        <f>IF(ISBLANK('10. Right to be forgotten'!H7),"",'10. Right to be forgotten'!H7)</f>
        <v/>
      </c>
      <c r="J131" s="125" t="str">
        <f>IF(ISBLANK('10. Right to be forgotten'!I7),"",'10. Right to be forgotten'!I7)</f>
        <v/>
      </c>
      <c r="K131" s="126" t="str">
        <f>IF(ISBLANK('10. Right to be forgotten'!J7),"",'10. Right to be forgotten'!J7)</f>
        <v/>
      </c>
      <c r="L131" s="54"/>
      <c r="M131" s="121"/>
      <c r="N131" s="27"/>
      <c r="O131" s="117"/>
      <c r="P131" s="54"/>
    </row>
    <row r="132" spans="1:16" ht="70" customHeight="1" x14ac:dyDescent="0.3">
      <c r="A132" s="88"/>
      <c r="B132" s="92"/>
      <c r="C132" s="92"/>
      <c r="D132" s="89"/>
      <c r="E132" s="91"/>
      <c r="F132" s="90"/>
      <c r="H132" s="55"/>
      <c r="I132" s="55"/>
      <c r="J132" s="55"/>
      <c r="K132" s="46"/>
      <c r="L132" s="54"/>
      <c r="M132" s="122"/>
      <c r="N132" s="122"/>
      <c r="O132" s="122"/>
      <c r="P132" s="54"/>
    </row>
    <row r="133" spans="1:16" ht="70" customHeight="1" x14ac:dyDescent="0.3">
      <c r="A133" s="88"/>
      <c r="B133" s="92"/>
      <c r="C133" s="92"/>
      <c r="D133" s="89"/>
      <c r="E133" s="91"/>
      <c r="F133" s="90"/>
      <c r="H133" s="55"/>
      <c r="I133" s="55"/>
      <c r="J133" s="55"/>
      <c r="K133" s="46"/>
      <c r="L133" s="54"/>
      <c r="M133" s="54"/>
      <c r="N133" s="54"/>
      <c r="O133" s="54"/>
      <c r="P133" s="54"/>
    </row>
    <row r="134" spans="1:16" ht="70" customHeight="1" x14ac:dyDescent="0.3">
      <c r="A134" s="88"/>
      <c r="B134" s="92"/>
      <c r="C134" s="92"/>
      <c r="D134" s="89"/>
      <c r="E134" s="91"/>
      <c r="F134" s="90"/>
      <c r="H134" s="55"/>
      <c r="I134" s="55"/>
      <c r="J134" s="55"/>
      <c r="K134" s="46"/>
      <c r="L134" s="54"/>
      <c r="M134" s="54"/>
      <c r="N134" s="54"/>
      <c r="O134" s="54"/>
      <c r="P134" s="54"/>
    </row>
    <row r="135" spans="1:16" ht="70" customHeight="1" x14ac:dyDescent="0.3">
      <c r="A135" s="88"/>
      <c r="B135" s="92"/>
      <c r="C135" s="92"/>
      <c r="D135" s="89"/>
      <c r="E135" s="91"/>
      <c r="F135" s="90"/>
      <c r="H135" s="55"/>
      <c r="I135" s="55"/>
      <c r="J135" s="55"/>
      <c r="K135" s="46"/>
      <c r="L135" s="54"/>
      <c r="M135" s="54"/>
      <c r="N135" s="54"/>
      <c r="O135" s="54"/>
      <c r="P135" s="54"/>
    </row>
    <row r="136" spans="1:16" ht="70" customHeight="1" x14ac:dyDescent="0.3">
      <c r="A136" s="88"/>
      <c r="B136" s="92"/>
      <c r="C136" s="92"/>
      <c r="D136" s="89"/>
      <c r="E136" s="91"/>
      <c r="F136" s="90"/>
      <c r="H136" s="55"/>
      <c r="I136" s="55"/>
      <c r="J136" s="55"/>
      <c r="K136" s="46"/>
      <c r="L136" s="54"/>
      <c r="M136" s="54"/>
      <c r="N136" s="54"/>
      <c r="O136" s="54"/>
      <c r="P136" s="54"/>
    </row>
    <row r="137" spans="1:16" ht="70" customHeight="1" x14ac:dyDescent="0.3">
      <c r="A137" s="88"/>
      <c r="B137" s="92"/>
      <c r="C137" s="92"/>
      <c r="D137" s="89"/>
      <c r="E137" s="91"/>
      <c r="F137" s="90"/>
      <c r="H137" s="55"/>
      <c r="I137" s="55"/>
      <c r="J137" s="55"/>
      <c r="K137" s="46"/>
      <c r="L137" s="54"/>
      <c r="M137" s="54"/>
      <c r="N137" s="54"/>
      <c r="O137" s="54"/>
      <c r="P137" s="54"/>
    </row>
    <row r="138" spans="1:16" ht="70" customHeight="1" x14ac:dyDescent="0.3">
      <c r="A138" s="88"/>
      <c r="B138" s="92"/>
      <c r="C138" s="92"/>
      <c r="D138" s="89"/>
      <c r="E138" s="91"/>
      <c r="F138" s="90"/>
      <c r="H138" s="55"/>
      <c r="I138" s="55"/>
      <c r="J138" s="55"/>
      <c r="K138" s="46"/>
      <c r="L138" s="54"/>
      <c r="M138" s="54"/>
      <c r="N138" s="54"/>
      <c r="O138" s="54"/>
      <c r="P138" s="54"/>
    </row>
    <row r="139" spans="1:16" ht="70" customHeight="1" x14ac:dyDescent="0.3">
      <c r="A139" s="93"/>
      <c r="B139" s="35"/>
      <c r="C139" s="92"/>
      <c r="D139" s="89"/>
      <c r="E139" s="91"/>
      <c r="F139" s="90"/>
      <c r="H139" s="55"/>
      <c r="I139" s="55"/>
      <c r="J139" s="55"/>
      <c r="K139" s="46"/>
      <c r="L139" s="46"/>
      <c r="M139" s="46"/>
      <c r="N139" s="46"/>
      <c r="O139" s="46"/>
      <c r="P139" s="46"/>
    </row>
    <row r="140" spans="1:16" ht="70" customHeight="1" x14ac:dyDescent="0.3">
      <c r="A140" s="93"/>
      <c r="B140" s="35"/>
      <c r="C140" s="92"/>
      <c r="D140" s="89"/>
      <c r="E140" s="91"/>
      <c r="F140" s="90"/>
      <c r="H140" s="55"/>
      <c r="I140" s="55"/>
      <c r="J140" s="55"/>
      <c r="K140" s="46"/>
      <c r="L140" s="46"/>
      <c r="M140" s="46"/>
      <c r="N140" s="46"/>
      <c r="O140" s="46"/>
      <c r="P140" s="46"/>
    </row>
    <row r="141" spans="1:16" ht="70" customHeight="1" x14ac:dyDescent="0.3">
      <c r="A141" s="93"/>
      <c r="B141" s="35"/>
      <c r="C141" s="92"/>
      <c r="D141" s="89"/>
      <c r="E141" s="91"/>
      <c r="F141" s="90"/>
      <c r="H141" s="55"/>
      <c r="I141" s="55"/>
      <c r="J141" s="55"/>
      <c r="K141" s="46"/>
      <c r="L141" s="46"/>
      <c r="M141" s="46"/>
      <c r="N141" s="46"/>
      <c r="O141" s="46"/>
      <c r="P141" s="46"/>
    </row>
    <row r="142" spans="1:16" ht="70" customHeight="1" x14ac:dyDescent="0.3">
      <c r="A142" s="93"/>
      <c r="B142" s="35"/>
      <c r="C142" s="92"/>
      <c r="D142" s="89"/>
      <c r="F142" s="90"/>
      <c r="H142" s="55"/>
      <c r="I142" s="55"/>
      <c r="J142" s="55"/>
      <c r="K142" s="46"/>
      <c r="L142" s="46"/>
      <c r="M142" s="46"/>
      <c r="N142" s="46"/>
      <c r="O142" s="46"/>
      <c r="P142" s="46"/>
    </row>
    <row r="143" spans="1:16" ht="70" customHeight="1" x14ac:dyDescent="0.3">
      <c r="A143" s="93"/>
      <c r="B143" s="35"/>
      <c r="C143" s="92"/>
      <c r="D143" s="89"/>
      <c r="E143" s="91"/>
      <c r="F143" s="90"/>
      <c r="H143" s="55"/>
      <c r="I143" s="55"/>
      <c r="J143" s="55"/>
      <c r="K143" s="46"/>
      <c r="L143" s="46"/>
      <c r="M143" s="46"/>
      <c r="N143" s="46"/>
      <c r="O143" s="46"/>
      <c r="P143" s="46"/>
    </row>
    <row r="144" spans="1:16" ht="70" customHeight="1" x14ac:dyDescent="0.3">
      <c r="A144" s="93"/>
      <c r="B144" s="35"/>
      <c r="C144" s="92"/>
      <c r="D144" s="89"/>
      <c r="F144" s="90"/>
      <c r="H144" s="55"/>
      <c r="I144" s="55"/>
      <c r="J144" s="55"/>
      <c r="K144" s="46"/>
      <c r="L144" s="46"/>
      <c r="M144" s="46"/>
      <c r="N144" s="46"/>
      <c r="O144" s="46"/>
      <c r="P144" s="46"/>
    </row>
    <row r="145" spans="1:16" ht="113" customHeight="1" x14ac:dyDescent="0.3">
      <c r="A145" s="93"/>
      <c r="B145" s="35"/>
      <c r="C145" s="92"/>
      <c r="D145" s="89"/>
      <c r="E145" s="91"/>
      <c r="F145" s="90"/>
      <c r="H145" s="55"/>
      <c r="I145" s="55"/>
      <c r="J145" s="55"/>
      <c r="K145" s="46"/>
      <c r="L145" s="46"/>
      <c r="M145" s="46"/>
      <c r="N145" s="46"/>
      <c r="O145" s="46"/>
      <c r="P145" s="46"/>
    </row>
    <row r="146" spans="1:16" ht="70" customHeight="1" x14ac:dyDescent="0.3">
      <c r="A146" s="93"/>
      <c r="B146" s="92"/>
      <c r="C146" s="35"/>
      <c r="D146" s="89"/>
      <c r="E146" s="56"/>
      <c r="F146" s="90"/>
      <c r="H146" s="55"/>
      <c r="I146" s="55"/>
      <c r="J146" s="55"/>
      <c r="K146" s="46"/>
      <c r="L146" s="46"/>
      <c r="M146" s="46"/>
      <c r="N146" s="46"/>
      <c r="O146" s="46"/>
      <c r="P146" s="46"/>
    </row>
    <row r="147" spans="1:16" ht="70" customHeight="1" x14ac:dyDescent="0.3">
      <c r="A147" s="93"/>
      <c r="B147" s="92"/>
      <c r="C147" s="35"/>
      <c r="D147" s="89"/>
      <c r="E147" s="56"/>
      <c r="F147" s="90"/>
      <c r="H147" s="55"/>
      <c r="I147" s="55"/>
      <c r="J147" s="55"/>
      <c r="K147" s="46"/>
      <c r="L147" s="46"/>
      <c r="M147" s="46"/>
      <c r="N147" s="46"/>
      <c r="O147" s="46"/>
      <c r="P147" s="46"/>
    </row>
    <row r="148" spans="1:16" ht="70" customHeight="1" x14ac:dyDescent="0.3">
      <c r="A148" s="93"/>
      <c r="B148" s="92"/>
      <c r="C148" s="35"/>
      <c r="D148" s="89"/>
      <c r="E148" s="56"/>
      <c r="F148" s="90"/>
      <c r="H148" s="55"/>
      <c r="I148" s="55"/>
      <c r="J148" s="55"/>
      <c r="K148" s="46"/>
      <c r="L148" s="46"/>
      <c r="M148" s="46"/>
      <c r="N148" s="46"/>
      <c r="O148" s="46"/>
      <c r="P148" s="46"/>
    </row>
    <row r="149" spans="1:16" ht="70" customHeight="1" x14ac:dyDescent="0.3">
      <c r="A149" s="93"/>
      <c r="B149" s="92"/>
      <c r="C149" s="35"/>
      <c r="D149" s="89"/>
      <c r="E149" s="56"/>
      <c r="F149" s="90"/>
      <c r="H149" s="55"/>
      <c r="I149" s="55"/>
      <c r="J149" s="55"/>
      <c r="K149" s="46"/>
      <c r="L149" s="46"/>
      <c r="M149" s="46"/>
      <c r="N149" s="46"/>
      <c r="O149" s="46"/>
      <c r="P149" s="46"/>
    </row>
    <row r="150" spans="1:16" ht="70" customHeight="1" x14ac:dyDescent="0.3">
      <c r="A150" s="93"/>
      <c r="B150" s="92"/>
      <c r="C150" s="35"/>
      <c r="D150" s="89"/>
      <c r="E150" s="56"/>
      <c r="F150" s="90"/>
      <c r="H150" s="55"/>
      <c r="I150" s="55"/>
      <c r="J150" s="55"/>
      <c r="K150" s="46"/>
      <c r="L150" s="46"/>
      <c r="M150" s="46"/>
      <c r="N150" s="46"/>
      <c r="O150" s="46"/>
      <c r="P150" s="46"/>
    </row>
    <row r="151" spans="1:16" ht="70" customHeight="1" x14ac:dyDescent="0.3">
      <c r="A151" s="93"/>
      <c r="B151" s="92"/>
      <c r="C151" s="35"/>
      <c r="D151" s="89"/>
      <c r="E151" s="56"/>
      <c r="F151" s="90"/>
      <c r="H151" s="55"/>
      <c r="I151" s="55"/>
      <c r="J151" s="55"/>
      <c r="K151" s="46"/>
      <c r="L151" s="46"/>
      <c r="M151" s="46"/>
      <c r="N151" s="46"/>
      <c r="O151" s="46"/>
      <c r="P151" s="46"/>
    </row>
    <row r="152" spans="1:16" ht="70" customHeight="1" x14ac:dyDescent="0.3">
      <c r="A152" s="93"/>
      <c r="B152" s="92"/>
      <c r="C152" s="35"/>
      <c r="D152" s="89"/>
      <c r="E152" s="56"/>
      <c r="F152" s="90"/>
      <c r="H152" s="55"/>
      <c r="I152" s="55"/>
      <c r="J152" s="55"/>
      <c r="K152" s="46"/>
      <c r="L152" s="46"/>
      <c r="M152" s="46"/>
      <c r="N152" s="46"/>
      <c r="O152" s="46"/>
      <c r="P152" s="46"/>
    </row>
    <row r="153" spans="1:16" ht="70" customHeight="1" x14ac:dyDescent="0.3">
      <c r="A153" s="93"/>
      <c r="B153" s="92"/>
      <c r="C153" s="92"/>
      <c r="D153" s="89"/>
      <c r="F153" s="90"/>
      <c r="H153" s="55"/>
      <c r="I153" s="55"/>
      <c r="J153" s="55"/>
      <c r="K153" s="46"/>
      <c r="L153" s="46"/>
      <c r="M153" s="46"/>
      <c r="N153" s="46"/>
      <c r="O153" s="46"/>
      <c r="P153" s="46"/>
    </row>
    <row r="154" spans="1:16" ht="70" customHeight="1" x14ac:dyDescent="0.3">
      <c r="A154" s="93"/>
      <c r="B154" s="92"/>
      <c r="C154" s="92"/>
      <c r="D154" s="89"/>
      <c r="E154" s="56"/>
      <c r="F154" s="90"/>
      <c r="H154" s="55"/>
      <c r="I154" s="55"/>
      <c r="J154" s="55"/>
      <c r="K154" s="46"/>
      <c r="L154" s="46"/>
      <c r="M154" s="46"/>
      <c r="N154" s="46"/>
      <c r="O154" s="46"/>
      <c r="P154" s="46"/>
    </row>
    <row r="155" spans="1:16" ht="70" customHeight="1" x14ac:dyDescent="0.3">
      <c r="A155" s="93"/>
      <c r="B155" s="92"/>
      <c r="C155" s="92"/>
      <c r="D155" s="89"/>
      <c r="E155" s="56"/>
      <c r="F155" s="90"/>
      <c r="H155" s="55"/>
      <c r="I155" s="55"/>
      <c r="J155" s="55"/>
      <c r="K155" s="46"/>
      <c r="L155" s="46"/>
      <c r="M155" s="46"/>
      <c r="N155" s="46"/>
      <c r="O155" s="46"/>
      <c r="P155" s="46"/>
    </row>
    <row r="156" spans="1:16" ht="70" customHeight="1" x14ac:dyDescent="0.3">
      <c r="A156" s="93"/>
      <c r="B156" s="92"/>
      <c r="C156" s="92"/>
      <c r="D156" s="89"/>
      <c r="F156" s="90"/>
      <c r="H156" s="55"/>
      <c r="I156" s="55"/>
      <c r="J156" s="55"/>
      <c r="K156" s="46"/>
      <c r="L156" s="46"/>
      <c r="M156" s="46"/>
      <c r="N156" s="46"/>
      <c r="O156" s="46"/>
      <c r="P156" s="46"/>
    </row>
    <row r="157" spans="1:16" ht="70" customHeight="1" x14ac:dyDescent="0.3">
      <c r="A157" s="93"/>
      <c r="B157" s="92"/>
      <c r="C157" s="92"/>
      <c r="D157" s="89"/>
      <c r="E157" s="56"/>
      <c r="F157" s="90"/>
      <c r="H157" s="55"/>
      <c r="I157" s="55"/>
      <c r="J157" s="55"/>
      <c r="K157" s="46"/>
      <c r="L157" s="46"/>
      <c r="M157" s="46"/>
      <c r="N157" s="46"/>
      <c r="O157" s="46"/>
      <c r="P157" s="46"/>
    </row>
    <row r="158" spans="1:16" ht="70" customHeight="1" x14ac:dyDescent="0.3">
      <c r="A158" s="93"/>
      <c r="B158" s="35"/>
      <c r="C158" s="92"/>
      <c r="D158" s="89"/>
      <c r="E158" s="56"/>
      <c r="F158" s="90"/>
      <c r="H158" s="55"/>
      <c r="I158" s="55"/>
      <c r="J158" s="55"/>
      <c r="K158" s="46"/>
      <c r="L158" s="46"/>
      <c r="M158" s="46"/>
      <c r="N158" s="46"/>
      <c r="O158" s="46"/>
      <c r="P158" s="46"/>
    </row>
    <row r="159" spans="1:16" ht="70" customHeight="1" x14ac:dyDescent="0.3">
      <c r="A159" s="93"/>
      <c r="B159" s="35"/>
      <c r="C159" s="92"/>
      <c r="D159" s="89"/>
      <c r="E159" s="56"/>
      <c r="F159" s="90"/>
      <c r="H159" s="55"/>
      <c r="I159" s="55"/>
      <c r="J159" s="55"/>
      <c r="K159" s="46"/>
      <c r="L159" s="46"/>
      <c r="M159" s="46"/>
      <c r="N159" s="46"/>
      <c r="O159" s="46"/>
      <c r="P159" s="46"/>
    </row>
    <row r="160" spans="1:16" ht="70" customHeight="1" x14ac:dyDescent="0.3">
      <c r="A160" s="93"/>
      <c r="B160" s="35"/>
      <c r="C160" s="92"/>
      <c r="D160" s="89"/>
      <c r="E160" s="56"/>
      <c r="F160" s="90"/>
      <c r="H160" s="55"/>
      <c r="I160" s="55"/>
      <c r="J160" s="55"/>
      <c r="K160" s="46"/>
      <c r="L160" s="46"/>
      <c r="M160" s="46"/>
      <c r="N160" s="46"/>
      <c r="O160" s="46"/>
      <c r="P160" s="46"/>
    </row>
    <row r="161" spans="1:16" ht="70" customHeight="1" x14ac:dyDescent="0.3">
      <c r="A161" s="93"/>
      <c r="B161" s="35"/>
      <c r="C161" s="92"/>
      <c r="D161" s="89"/>
      <c r="E161" s="56"/>
      <c r="F161" s="90"/>
      <c r="H161" s="55"/>
      <c r="I161" s="55"/>
      <c r="J161" s="55"/>
      <c r="K161" s="46"/>
      <c r="L161" s="46"/>
      <c r="M161" s="46"/>
      <c r="N161" s="46"/>
      <c r="O161" s="46"/>
      <c r="P161" s="46"/>
    </row>
    <row r="162" spans="1:16" ht="70" customHeight="1" x14ac:dyDescent="0.3">
      <c r="A162" s="93"/>
      <c r="B162" s="35"/>
      <c r="C162" s="92"/>
      <c r="D162" s="89"/>
      <c r="E162" s="56"/>
      <c r="F162" s="90"/>
      <c r="H162" s="55"/>
      <c r="I162" s="55"/>
      <c r="J162" s="55"/>
      <c r="K162" s="46"/>
      <c r="L162" s="46"/>
      <c r="M162" s="46"/>
      <c r="N162" s="46"/>
      <c r="O162" s="46"/>
      <c r="P162" s="46"/>
    </row>
    <row r="163" spans="1:16" ht="70" customHeight="1" x14ac:dyDescent="0.3">
      <c r="A163" s="93"/>
      <c r="B163" s="35"/>
      <c r="C163" s="92"/>
      <c r="D163" s="89"/>
      <c r="E163" s="56"/>
      <c r="F163" s="90"/>
      <c r="H163" s="55"/>
      <c r="I163" s="55"/>
      <c r="J163" s="55"/>
      <c r="K163" s="46"/>
      <c r="L163" s="46"/>
      <c r="M163" s="46"/>
      <c r="N163" s="46"/>
      <c r="O163" s="46"/>
      <c r="P163" s="46"/>
    </row>
    <row r="164" spans="1:16" ht="70" customHeight="1" x14ac:dyDescent="0.3">
      <c r="A164" s="93"/>
      <c r="B164" s="35"/>
      <c r="C164" s="92"/>
      <c r="D164" s="89"/>
      <c r="E164" s="56"/>
      <c r="F164" s="90"/>
      <c r="H164" s="55"/>
      <c r="I164" s="55"/>
      <c r="J164" s="55"/>
      <c r="K164" s="46"/>
      <c r="L164" s="46"/>
      <c r="M164" s="46"/>
      <c r="N164" s="46"/>
      <c r="O164" s="46"/>
      <c r="P164" s="46"/>
    </row>
    <row r="165" spans="1:16" ht="70" customHeight="1" x14ac:dyDescent="0.3">
      <c r="A165" s="93"/>
      <c r="B165" s="35"/>
      <c r="C165" s="35"/>
      <c r="D165" s="89"/>
      <c r="E165" s="56"/>
      <c r="F165" s="90"/>
      <c r="H165" s="55"/>
      <c r="I165" s="55"/>
      <c r="J165" s="55"/>
      <c r="K165" s="46"/>
      <c r="L165" s="46"/>
      <c r="M165" s="46"/>
      <c r="N165" s="46"/>
      <c r="O165" s="46"/>
      <c r="P165" s="46"/>
    </row>
    <row r="166" spans="1:16" ht="70" customHeight="1" x14ac:dyDescent="0.3">
      <c r="A166" s="93"/>
      <c r="B166" s="35"/>
      <c r="C166" s="35"/>
      <c r="D166" s="89"/>
      <c r="E166" s="56"/>
      <c r="F166" s="90"/>
      <c r="H166" s="55"/>
      <c r="I166" s="55"/>
      <c r="J166" s="55"/>
      <c r="K166" s="46"/>
      <c r="L166" s="46"/>
      <c r="M166" s="46"/>
      <c r="N166" s="46"/>
      <c r="O166" s="46"/>
      <c r="P166" s="46"/>
    </row>
    <row r="167" spans="1:16" ht="70" customHeight="1" x14ac:dyDescent="0.3">
      <c r="A167" s="93"/>
      <c r="B167" s="35"/>
      <c r="C167" s="35"/>
      <c r="D167" s="89"/>
      <c r="E167" s="56"/>
      <c r="F167" s="90"/>
      <c r="H167" s="55"/>
      <c r="I167" s="55"/>
      <c r="J167" s="55"/>
      <c r="K167" s="46"/>
      <c r="L167" s="46"/>
      <c r="M167" s="46"/>
      <c r="N167" s="46"/>
      <c r="O167" s="46"/>
      <c r="P167" s="46"/>
    </row>
    <row r="168" spans="1:16" ht="70" customHeight="1" x14ac:dyDescent="0.3">
      <c r="A168" s="93"/>
      <c r="B168" s="35"/>
      <c r="C168" s="35"/>
      <c r="D168" s="89"/>
      <c r="F168" s="90"/>
      <c r="H168" s="55"/>
      <c r="I168" s="55"/>
      <c r="J168" s="55"/>
      <c r="K168" s="46"/>
      <c r="L168" s="46"/>
      <c r="M168" s="46"/>
      <c r="N168" s="46"/>
      <c r="O168" s="46"/>
      <c r="P168" s="46"/>
    </row>
    <row r="169" spans="1:16" ht="70" customHeight="1" x14ac:dyDescent="0.3">
      <c r="A169" s="93"/>
      <c r="B169" s="35"/>
      <c r="C169" s="35"/>
      <c r="D169" s="89"/>
      <c r="E169" s="56"/>
      <c r="F169" s="90"/>
      <c r="H169" s="55"/>
      <c r="I169" s="55"/>
      <c r="J169" s="55"/>
      <c r="K169" s="46"/>
      <c r="L169" s="46"/>
      <c r="M169" s="46"/>
      <c r="N169" s="46"/>
      <c r="O169" s="46"/>
      <c r="P169" s="46"/>
    </row>
    <row r="170" spans="1:16" ht="70" customHeight="1" x14ac:dyDescent="0.3">
      <c r="A170" s="93"/>
      <c r="B170" s="35"/>
      <c r="C170" s="35"/>
      <c r="D170" s="89"/>
      <c r="E170" s="56"/>
      <c r="F170" s="90"/>
      <c r="H170" s="55"/>
      <c r="I170" s="55"/>
      <c r="J170" s="55"/>
      <c r="K170" s="46"/>
      <c r="L170" s="46"/>
      <c r="M170" s="46"/>
      <c r="N170" s="46"/>
      <c r="O170" s="46"/>
      <c r="P170" s="46"/>
    </row>
    <row r="171" spans="1:16" ht="70" customHeight="1" x14ac:dyDescent="0.3">
      <c r="A171" s="93"/>
      <c r="B171" s="35"/>
      <c r="C171" s="35"/>
      <c r="D171" s="89"/>
      <c r="E171" s="56"/>
      <c r="F171" s="90"/>
      <c r="H171" s="55"/>
      <c r="I171" s="55"/>
      <c r="J171" s="55"/>
      <c r="K171" s="46"/>
      <c r="L171" s="46"/>
      <c r="M171" s="46"/>
      <c r="N171" s="46"/>
      <c r="O171" s="46"/>
      <c r="P171" s="46"/>
    </row>
    <row r="172" spans="1:16" ht="70" customHeight="1" x14ac:dyDescent="0.3">
      <c r="A172" s="93"/>
      <c r="B172" s="35"/>
      <c r="C172" s="35"/>
      <c r="D172" s="89"/>
      <c r="E172" s="56"/>
      <c r="F172" s="90"/>
      <c r="H172" s="55"/>
      <c r="I172" s="55"/>
      <c r="J172" s="55"/>
      <c r="K172" s="46"/>
      <c r="L172" s="46"/>
      <c r="M172" s="46"/>
      <c r="N172" s="46"/>
      <c r="O172" s="46"/>
      <c r="P172" s="46"/>
    </row>
    <row r="173" spans="1:16" ht="93.5" customHeight="1" x14ac:dyDescent="0.3">
      <c r="A173" s="93"/>
      <c r="B173" s="35"/>
      <c r="C173" s="35"/>
      <c r="D173" s="89"/>
      <c r="E173" s="56"/>
      <c r="F173" s="90"/>
      <c r="H173" s="55"/>
      <c r="I173" s="55"/>
      <c r="J173" s="55"/>
      <c r="K173" s="46"/>
      <c r="L173" s="46"/>
      <c r="M173" s="46"/>
      <c r="N173" s="46"/>
      <c r="O173" s="46"/>
      <c r="P173" s="46"/>
    </row>
    <row r="174" spans="1:16" ht="70" customHeight="1" x14ac:dyDescent="0.3">
      <c r="A174" s="93"/>
      <c r="B174" s="35"/>
      <c r="C174" s="35"/>
      <c r="D174" s="89"/>
      <c r="F174" s="90"/>
      <c r="H174" s="55"/>
      <c r="I174" s="55"/>
      <c r="J174" s="55"/>
      <c r="K174" s="46"/>
      <c r="L174" s="46"/>
      <c r="M174" s="46"/>
      <c r="N174" s="46"/>
      <c r="O174" s="46"/>
      <c r="P174" s="46"/>
    </row>
    <row r="175" spans="1:16" ht="70" customHeight="1" x14ac:dyDescent="0.3">
      <c r="A175" s="93"/>
      <c r="B175" s="35"/>
      <c r="C175" s="35"/>
      <c r="D175" s="89"/>
      <c r="E175" s="56"/>
      <c r="F175" s="90"/>
      <c r="H175" s="55"/>
      <c r="I175" s="55"/>
      <c r="J175" s="55"/>
      <c r="K175" s="46"/>
      <c r="L175" s="46"/>
      <c r="M175" s="46"/>
      <c r="N175" s="46"/>
      <c r="O175" s="46"/>
      <c r="P175" s="46"/>
    </row>
    <row r="176" spans="1:16" ht="70" customHeight="1" x14ac:dyDescent="0.3">
      <c r="A176" s="93"/>
      <c r="B176" s="35"/>
      <c r="C176" s="35"/>
      <c r="D176" s="89"/>
      <c r="E176" s="56"/>
      <c r="F176" s="90"/>
      <c r="H176" s="55"/>
      <c r="I176" s="55"/>
      <c r="J176" s="55"/>
      <c r="K176" s="46"/>
      <c r="L176" s="46"/>
      <c r="M176" s="46"/>
      <c r="N176" s="46"/>
      <c r="O176" s="46"/>
      <c r="P176" s="46"/>
    </row>
    <row r="177" spans="3:5" x14ac:dyDescent="0.3">
      <c r="C177" s="35"/>
      <c r="D177" s="89"/>
      <c r="E177" s="56"/>
    </row>
    <row r="178" spans="3:5" x14ac:dyDescent="0.3">
      <c r="C178" s="35"/>
      <c r="D178" s="89"/>
      <c r="E178" s="56"/>
    </row>
    <row r="179" spans="3:5" x14ac:dyDescent="0.3">
      <c r="C179" s="35"/>
      <c r="D179" s="89"/>
      <c r="E179" s="56"/>
    </row>
    <row r="180" spans="3:5" x14ac:dyDescent="0.3">
      <c r="C180" s="35"/>
      <c r="D180" s="89"/>
      <c r="E180" s="56"/>
    </row>
    <row r="181" spans="3:5" x14ac:dyDescent="0.3">
      <c r="C181" s="35"/>
      <c r="D181" s="89"/>
      <c r="E181" s="56"/>
    </row>
    <row r="182" spans="3:5" x14ac:dyDescent="0.3">
      <c r="C182" s="35"/>
      <c r="D182" s="89"/>
      <c r="E182" s="56"/>
    </row>
    <row r="183" spans="3:5" x14ac:dyDescent="0.3">
      <c r="C183" s="35"/>
      <c r="D183" s="89"/>
      <c r="E183" s="56"/>
    </row>
  </sheetData>
  <sheetProtection sheet="1" formatColumns="0" formatRows="0" selectLockedCells="1" autoFilter="0" selectUnlockedCells="1"/>
  <autoFilter ref="A2:P131" xr:uid="{936F9199-E8A2-4BD9-9FE0-3611E945FB10}"/>
  <mergeCells count="83">
    <mergeCell ref="A1:D1"/>
    <mergeCell ref="B3:B6"/>
    <mergeCell ref="B7:B12"/>
    <mergeCell ref="B13:B16"/>
    <mergeCell ref="C3:C6"/>
    <mergeCell ref="C7:C12"/>
    <mergeCell ref="C13:C16"/>
    <mergeCell ref="A3:A16"/>
    <mergeCell ref="B17:B19"/>
    <mergeCell ref="C17:C19"/>
    <mergeCell ref="B20:B24"/>
    <mergeCell ref="C20:C24"/>
    <mergeCell ref="A17:A24"/>
    <mergeCell ref="B25:B27"/>
    <mergeCell ref="C25:C27"/>
    <mergeCell ref="B28:B30"/>
    <mergeCell ref="C28:C30"/>
    <mergeCell ref="A25:A30"/>
    <mergeCell ref="A31:A46"/>
    <mergeCell ref="B47:B49"/>
    <mergeCell ref="C47:C49"/>
    <mergeCell ref="B50:B52"/>
    <mergeCell ref="C50:C52"/>
    <mergeCell ref="B31:B35"/>
    <mergeCell ref="C31:C35"/>
    <mergeCell ref="B36:B39"/>
    <mergeCell ref="C36:C39"/>
    <mergeCell ref="B40:B46"/>
    <mergeCell ref="C40:C46"/>
    <mergeCell ref="B53:B58"/>
    <mergeCell ref="C53:C58"/>
    <mergeCell ref="B59:B61"/>
    <mergeCell ref="C59:C61"/>
    <mergeCell ref="A47:A61"/>
    <mergeCell ref="B77:B79"/>
    <mergeCell ref="C77:C79"/>
    <mergeCell ref="B62:B63"/>
    <mergeCell ref="C62:C63"/>
    <mergeCell ref="B64:B65"/>
    <mergeCell ref="C64:C65"/>
    <mergeCell ref="B66:B67"/>
    <mergeCell ref="C66:C67"/>
    <mergeCell ref="B91:B93"/>
    <mergeCell ref="C91:C93"/>
    <mergeCell ref="A62:A79"/>
    <mergeCell ref="A80:A93"/>
    <mergeCell ref="B94:B96"/>
    <mergeCell ref="C94:C96"/>
    <mergeCell ref="B80:B84"/>
    <mergeCell ref="C80:C84"/>
    <mergeCell ref="B85:B88"/>
    <mergeCell ref="C85:C88"/>
    <mergeCell ref="B89:B90"/>
    <mergeCell ref="C89:C90"/>
    <mergeCell ref="B68:B69"/>
    <mergeCell ref="C68:C69"/>
    <mergeCell ref="B70:B76"/>
    <mergeCell ref="C70:C76"/>
    <mergeCell ref="B104:B106"/>
    <mergeCell ref="C104:C106"/>
    <mergeCell ref="A94:A106"/>
    <mergeCell ref="B107:B111"/>
    <mergeCell ref="C107:C111"/>
    <mergeCell ref="B97:B98"/>
    <mergeCell ref="C97:C98"/>
    <mergeCell ref="B99:B101"/>
    <mergeCell ref="C99:C101"/>
    <mergeCell ref="B102:B103"/>
    <mergeCell ref="C102:C103"/>
    <mergeCell ref="B126:B131"/>
    <mergeCell ref="C126:C131"/>
    <mergeCell ref="A126:A131"/>
    <mergeCell ref="B122:B123"/>
    <mergeCell ref="C122:C123"/>
    <mergeCell ref="B124:B125"/>
    <mergeCell ref="C124:C125"/>
    <mergeCell ref="A107:A125"/>
    <mergeCell ref="B112:B114"/>
    <mergeCell ref="C112:C114"/>
    <mergeCell ref="B115:B118"/>
    <mergeCell ref="C115:C118"/>
    <mergeCell ref="B119:B121"/>
    <mergeCell ref="C119:C121"/>
  </mergeCells>
  <phoneticPr fontId="18" type="noConversion"/>
  <conditionalFormatting sqref="L132:P176 L3:L131 P3:P131">
    <cfRule type="notContainsBlanks" dxfId="75" priority="3">
      <formula>LEN(TRIM(L3))&gt;0</formula>
    </cfRule>
  </conditionalFormatting>
  <conditionalFormatting sqref="F3:F131">
    <cfRule type="containsText" dxfId="74" priority="12" operator="containsText" text="Not Applicable">
      <formula>NOT(ISERROR(SEARCH("Not Applicable",F3)))</formula>
    </cfRule>
    <cfRule type="containsText" dxfId="73" priority="13" operator="containsText" text="Not meeting">
      <formula>NOT(ISERROR(SEARCH("Not meeting",F3)))</formula>
    </cfRule>
    <cfRule type="containsText" dxfId="72" priority="14" operator="containsText" text="Partially">
      <formula>NOT(ISERROR(SEARCH("Partially",F3)))</formula>
    </cfRule>
    <cfRule type="containsText" dxfId="71" priority="15" operator="containsText" text="Fully">
      <formula>NOT(ISERROR(SEARCH("Fully",F3)))</formula>
    </cfRule>
  </conditionalFormatting>
  <pageMargins left="0.7" right="0.7" top="0.75" bottom="0.75" header="0.3" footer="0.3"/>
  <pageSetup paperSize="9" scale="27"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operator="between" id="{FA67E482-543A-4AB7-9B94-1F13D9A4C1E7}">
            <xm:f>Lookup!$A$8</xm:f>
            <xm:f>Lookup!$A$9</xm:f>
            <x14:dxf>
              <font>
                <b/>
                <i val="0"/>
                <strike val="0"/>
                <color theme="0"/>
              </font>
              <fill>
                <patternFill>
                  <bgColor rgb="FFFF0000"/>
                </patternFill>
              </fill>
            </x14:dxf>
          </x14:cfRule>
          <xm:sqref>K3:K131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2459-06A5-4959-A211-F4CD9081F1F3}">
  <sheetPr codeName="Sheet4"/>
  <dimension ref="A1:L27"/>
  <sheetViews>
    <sheetView topLeftCell="J1" workbookViewId="0">
      <selection activeCell="I29" sqref="I29"/>
    </sheetView>
  </sheetViews>
  <sheetFormatPr defaultRowHeight="14.5" x14ac:dyDescent="0.35"/>
  <cols>
    <col min="1" max="1" width="16.81640625" customWidth="1"/>
    <col min="2" max="2" width="10.81640625" customWidth="1"/>
    <col min="3" max="3" width="10.08984375" customWidth="1"/>
    <col min="4" max="4" width="10.36328125" customWidth="1"/>
    <col min="5" max="5" width="11" customWidth="1"/>
    <col min="6" max="6" width="11.81640625" customWidth="1"/>
    <col min="7" max="7" width="10.81640625" customWidth="1"/>
    <col min="8" max="8" width="11" customWidth="1"/>
    <col min="10" max="11" width="19" customWidth="1"/>
  </cols>
  <sheetData>
    <row r="1" spans="1:12" ht="58" x14ac:dyDescent="0.35">
      <c r="B1" s="2" t="s">
        <v>332</v>
      </c>
      <c r="C1" s="2" t="s">
        <v>333</v>
      </c>
      <c r="D1" s="2" t="s">
        <v>334</v>
      </c>
      <c r="E1" s="2" t="s">
        <v>335</v>
      </c>
      <c r="F1" s="2" t="s">
        <v>336</v>
      </c>
      <c r="G1" s="2" t="s">
        <v>337</v>
      </c>
      <c r="H1" s="2" t="s">
        <v>338</v>
      </c>
      <c r="I1" s="2" t="s">
        <v>339</v>
      </c>
      <c r="J1" s="2" t="s">
        <v>340</v>
      </c>
      <c r="K1" s="2" t="s">
        <v>341</v>
      </c>
      <c r="L1" s="1" t="s">
        <v>93</v>
      </c>
    </row>
    <row r="2" spans="1:12" ht="29" x14ac:dyDescent="0.35">
      <c r="A2" s="1" t="s">
        <v>10</v>
      </c>
      <c r="B2" s="3">
        <f>COUNTIF('1. Records management framework'!E:E,A2)</f>
        <v>0</v>
      </c>
      <c r="C2" s="3">
        <f>COUNTIF('2. Data collection'!E:E,A2)</f>
        <v>0</v>
      </c>
      <c r="D2" s="3">
        <f>COUNTIF('3. Record creation '!E:E,A2)</f>
        <v>0</v>
      </c>
      <c r="E2" s="3">
        <f>COUNTIF('4. Data mapping and recording'!E:E,A2)</f>
        <v>0</v>
      </c>
      <c r="F2" s="3">
        <f>COUNTIF('5. Access'!E:E,A2)</f>
        <v>0</v>
      </c>
      <c r="G2" s="3">
        <f>COUNTIF('6. Movement and retrieval'!E:E,A2)</f>
        <v>0</v>
      </c>
      <c r="H2" s="3">
        <f>COUNTIF('7. Maintenance and accuracy'!E:E,A2)</f>
        <v>0</v>
      </c>
      <c r="I2" s="3">
        <f>COUNTIF('8. Retention'!E:E,A2)</f>
        <v>0</v>
      </c>
      <c r="J2" s="3">
        <f>COUNTIF('9. Diposal and deletion'!E:E,A2)</f>
        <v>0</v>
      </c>
      <c r="K2" s="3">
        <f>COUNTIF('10. Right to be forgotten'!E:E,A2)</f>
        <v>0</v>
      </c>
      <c r="L2">
        <f>SUM(B2:K2)</f>
        <v>0</v>
      </c>
    </row>
    <row r="3" spans="1:12" ht="29" x14ac:dyDescent="0.35">
      <c r="A3" s="1" t="s">
        <v>7</v>
      </c>
      <c r="B3" s="3">
        <f>COUNTIF('1. Records management framework'!E:E,A3)</f>
        <v>0</v>
      </c>
      <c r="C3" s="3">
        <f>COUNTIF('2. Data collection'!E:E,A3)</f>
        <v>0</v>
      </c>
      <c r="D3" s="3">
        <f>COUNTIF('3. Record creation '!E:E,A3)</f>
        <v>0</v>
      </c>
      <c r="E3" s="3">
        <f>COUNTIF('4. Data mapping and recording'!E:E,A3)</f>
        <v>0</v>
      </c>
      <c r="F3" s="3">
        <f>COUNTIF('5. Access'!E:E,A3)</f>
        <v>0</v>
      </c>
      <c r="G3" s="3">
        <f>COUNTIF('6. Movement and retrieval'!E:E,A3)</f>
        <v>0</v>
      </c>
      <c r="H3" s="3">
        <f>COUNTIF('7. Maintenance and accuracy'!E:E,A3)</f>
        <v>0</v>
      </c>
      <c r="I3" s="3">
        <f>COUNTIF('8. Retention'!E:E,A3)</f>
        <v>0</v>
      </c>
      <c r="J3" s="3">
        <f>COUNTIF('9. Diposal and deletion'!E:E,A3)</f>
        <v>0</v>
      </c>
      <c r="K3" s="3">
        <f>COUNTIF('10. Right to be forgotten'!E:E,A3)</f>
        <v>0</v>
      </c>
      <c r="L3">
        <f t="shared" ref="L3:L6" si="0">SUM(B3:K3)</f>
        <v>0</v>
      </c>
    </row>
    <row r="4" spans="1:12" ht="29" x14ac:dyDescent="0.35">
      <c r="A4" s="1" t="s">
        <v>8</v>
      </c>
      <c r="B4" s="3">
        <f>COUNTIF('1. Records management framework'!E:E,A4)</f>
        <v>0</v>
      </c>
      <c r="C4" s="3">
        <f>COUNTIF('2. Data collection'!E:E,A4)</f>
        <v>0</v>
      </c>
      <c r="D4" s="3">
        <f>COUNTIF('3. Record creation '!E:E,A4)</f>
        <v>0</v>
      </c>
      <c r="E4" s="3">
        <f>COUNTIF('4. Data mapping and recording'!E:E,A4)</f>
        <v>0</v>
      </c>
      <c r="F4" s="3">
        <f>COUNTIF('5. Access'!E:E,A4)</f>
        <v>0</v>
      </c>
      <c r="G4" s="3">
        <f>COUNTIF('6. Movement and retrieval'!E:E,A4)</f>
        <v>0</v>
      </c>
      <c r="H4" s="3">
        <f>COUNTIF('7. Maintenance and accuracy'!E:E,A4)</f>
        <v>0</v>
      </c>
      <c r="I4" s="3">
        <f>COUNTIF('8. Retention'!E:E,A4)</f>
        <v>0</v>
      </c>
      <c r="J4" s="3">
        <f>COUNTIF('9. Diposal and deletion'!E:E,A4)</f>
        <v>0</v>
      </c>
      <c r="K4" s="3">
        <f>COUNTIF('10. Right to be forgotten'!E:E,A4)</f>
        <v>0</v>
      </c>
      <c r="L4">
        <f t="shared" si="0"/>
        <v>0</v>
      </c>
    </row>
    <row r="5" spans="1:12" x14ac:dyDescent="0.35">
      <c r="A5" s="1" t="s">
        <v>9</v>
      </c>
      <c r="B5" s="3">
        <f>COUNTIF('1. Records management framework'!E:E,A5)</f>
        <v>0</v>
      </c>
      <c r="C5" s="3">
        <f>COUNTIF('2. Data collection'!E:E,A5)</f>
        <v>0</v>
      </c>
      <c r="D5" s="3">
        <f>COUNTIF('3. Record creation '!E:E,A5)</f>
        <v>0</v>
      </c>
      <c r="E5" s="3">
        <f>COUNTIF('4. Data mapping and recording'!E:E,A5)</f>
        <v>0</v>
      </c>
      <c r="F5" s="3">
        <f>COUNTIF('5. Access'!E:E,A5)</f>
        <v>0</v>
      </c>
      <c r="G5" s="3">
        <f>COUNTIF('6. Movement and retrieval'!E:E,A5)</f>
        <v>0</v>
      </c>
      <c r="H5" s="3">
        <f>COUNTIF('7. Maintenance and accuracy'!E:E,A5)</f>
        <v>0</v>
      </c>
      <c r="I5" s="3">
        <f>COUNTIF('8. Retention'!E:E,A5)</f>
        <v>0</v>
      </c>
      <c r="J5" s="3">
        <f>COUNTIF('9. Diposal and deletion'!E:E,A5)</f>
        <v>0</v>
      </c>
      <c r="K5" s="3">
        <f>COUNTIF('10. Right to be forgotten'!E:E,A5)</f>
        <v>0</v>
      </c>
      <c r="L5">
        <f t="shared" si="0"/>
        <v>0</v>
      </c>
    </row>
    <row r="6" spans="1:12" x14ac:dyDescent="0.35">
      <c r="A6" s="1" t="s">
        <v>92</v>
      </c>
      <c r="B6">
        <f>COUNTBLANK('1. Records management framework'!E2:E15)</f>
        <v>14</v>
      </c>
      <c r="C6" s="3">
        <f>COUNTBLANK('2. Data collection'!E2:E9)</f>
        <v>8</v>
      </c>
      <c r="D6" s="3">
        <f>COUNTBLANK('3. Record creation '!E2:E7)</f>
        <v>6</v>
      </c>
      <c r="E6" s="3">
        <f>COUNTBLANK('4. Data mapping and recording'!E2:E17)</f>
        <v>16</v>
      </c>
      <c r="F6" s="3">
        <f>COUNTBLANK('5. Access'!E2:E16)</f>
        <v>15</v>
      </c>
      <c r="G6" s="3">
        <f>COUNTBLANK('6. Movement and retrieval'!E2:E19)</f>
        <v>18</v>
      </c>
      <c r="H6" s="3">
        <f>COUNTBLANK('7. Maintenance and accuracy'!E2:E15)</f>
        <v>14</v>
      </c>
      <c r="I6" s="3">
        <f>COUNTBLANK('8. Retention'!E2:E14)</f>
        <v>13</v>
      </c>
      <c r="J6" s="3">
        <f>COUNTBLANK('9. Diposal and deletion'!E2:E20)</f>
        <v>19</v>
      </c>
      <c r="K6" s="3">
        <f>COUNTBLANK('10. Right to be forgotten'!E2:E7)</f>
        <v>6</v>
      </c>
      <c r="L6">
        <f t="shared" si="0"/>
        <v>129</v>
      </c>
    </row>
    <row r="17" spans="1:12" ht="58" x14ac:dyDescent="0.35">
      <c r="B17" s="2" t="s">
        <v>332</v>
      </c>
      <c r="C17" s="2" t="s">
        <v>333</v>
      </c>
      <c r="D17" s="2" t="s">
        <v>334</v>
      </c>
      <c r="E17" s="2" t="s">
        <v>335</v>
      </c>
      <c r="F17" s="2" t="s">
        <v>336</v>
      </c>
      <c r="G17" s="2" t="s">
        <v>337</v>
      </c>
      <c r="H17" s="2" t="s">
        <v>338</v>
      </c>
      <c r="I17" s="2" t="s">
        <v>339</v>
      </c>
      <c r="J17" s="2" t="s">
        <v>340</v>
      </c>
      <c r="K17" s="2" t="s">
        <v>341</v>
      </c>
      <c r="L17" s="1" t="s">
        <v>93</v>
      </c>
    </row>
    <row r="18" spans="1:12" x14ac:dyDescent="0.35">
      <c r="A18" s="8" t="s">
        <v>96</v>
      </c>
      <c r="B18" s="3">
        <f>COUNTIF('1. Records management framework'!I:I,A18)</f>
        <v>0</v>
      </c>
      <c r="C18" s="3">
        <f>COUNTIF('2. Data collection'!I:I,A18)</f>
        <v>0</v>
      </c>
      <c r="D18" s="3">
        <f>COUNTIF('3. Record creation '!I:I,A18)</f>
        <v>0</v>
      </c>
      <c r="E18" s="3">
        <f>COUNTIF('4. Data mapping and recording'!I:I,A18)</f>
        <v>0</v>
      </c>
      <c r="F18" s="3">
        <f>COUNTIF('5. Access'!I:I,A18)</f>
        <v>0</v>
      </c>
      <c r="G18" s="3">
        <f>COUNTIF('6. Movement and retrieval'!I:I,A18)</f>
        <v>0</v>
      </c>
      <c r="H18" s="3">
        <f>COUNTIF('7. Maintenance and accuracy'!I:I,A18)</f>
        <v>0</v>
      </c>
      <c r="I18" s="3">
        <f>COUNTIF('8. Retention'!I:I,A18)</f>
        <v>0</v>
      </c>
      <c r="J18" s="3">
        <f>COUNTIF('9. Diposal and deletion'!I:I,A18)</f>
        <v>0</v>
      </c>
      <c r="K18" s="3">
        <f>COUNTIF('10. Right to be forgotten'!I:I,A18)</f>
        <v>0</v>
      </c>
      <c r="L18">
        <f>SUM(B18:K18)</f>
        <v>0</v>
      </c>
    </row>
    <row r="19" spans="1:12" x14ac:dyDescent="0.35">
      <c r="A19" s="8" t="s">
        <v>101</v>
      </c>
      <c r="B19" s="3">
        <f>COUNTIF('1. Records management framework'!I:I,A19)</f>
        <v>0</v>
      </c>
      <c r="C19" s="3">
        <f>COUNTIF('2. Data collection'!I:I,A19)</f>
        <v>0</v>
      </c>
      <c r="D19" s="3">
        <f>COUNTIF('3. Record creation '!I:I,A19)</f>
        <v>0</v>
      </c>
      <c r="E19" s="3">
        <f>COUNTIF('4. Data mapping and recording'!I:I,A19)</f>
        <v>0</v>
      </c>
      <c r="F19" s="3">
        <f>COUNTIF('5. Access'!I:I,A19)</f>
        <v>0</v>
      </c>
      <c r="G19" s="3">
        <f>COUNTIF('6. Movement and retrieval'!I:I,A19)</f>
        <v>0</v>
      </c>
      <c r="H19" s="3">
        <f>COUNTIF('7. Maintenance and accuracy'!I:I,A19)</f>
        <v>0</v>
      </c>
      <c r="I19" s="3">
        <f>COUNTIF('8. Retention'!I:I,A19)</f>
        <v>0</v>
      </c>
      <c r="J19" s="3">
        <f>COUNTIF('9. Diposal and deletion'!I:I,A19)</f>
        <v>0</v>
      </c>
      <c r="K19" s="3">
        <f>COUNTIF('10. Right to be forgotten'!I:I,A19)</f>
        <v>0</v>
      </c>
      <c r="L19">
        <f t="shared" ref="L19:L23" si="1">SUM(B19:K19)</f>
        <v>0</v>
      </c>
    </row>
    <row r="20" spans="1:12" x14ac:dyDescent="0.35">
      <c r="A20" s="8" t="s">
        <v>98</v>
      </c>
      <c r="B20" s="3">
        <f>COUNTIF('1. Records management framework'!I:I,A20)</f>
        <v>0</v>
      </c>
      <c r="C20" s="3">
        <f>COUNTIF('2. Data collection'!I:I,A20)</f>
        <v>0</v>
      </c>
      <c r="D20" s="3">
        <f>COUNTIF('3. Record creation '!I:I,A20)</f>
        <v>0</v>
      </c>
      <c r="E20" s="3">
        <f>COUNTIF('4. Data mapping and recording'!I:I,A20)</f>
        <v>0</v>
      </c>
      <c r="F20" s="3">
        <f>COUNTIF('5. Access'!I:I,A20)</f>
        <v>0</v>
      </c>
      <c r="G20" s="3">
        <f>COUNTIF('6. Movement and retrieval'!I:I,A20)</f>
        <v>0</v>
      </c>
      <c r="H20" s="3">
        <f>COUNTIF('7. Maintenance and accuracy'!I:I,A20)</f>
        <v>0</v>
      </c>
      <c r="I20" s="3">
        <f>COUNTIF('8. Retention'!I:I,A20)</f>
        <v>0</v>
      </c>
      <c r="J20" s="3">
        <f>COUNTIF('9. Diposal and deletion'!I:I,A20)</f>
        <v>0</v>
      </c>
      <c r="K20" s="3">
        <f>COUNTIF('10. Right to be forgotten'!I:I,A20)</f>
        <v>0</v>
      </c>
      <c r="L20">
        <f t="shared" si="1"/>
        <v>0</v>
      </c>
    </row>
    <row r="21" spans="1:12" x14ac:dyDescent="0.35">
      <c r="A21" s="8" t="s">
        <v>99</v>
      </c>
      <c r="B21" s="3">
        <f>COUNTIF('1. Records management framework'!I:I,A21)</f>
        <v>0</v>
      </c>
      <c r="C21" s="3">
        <f>COUNTIF('2. Data collection'!I:I,A21)</f>
        <v>0</v>
      </c>
      <c r="D21" s="3">
        <f>COUNTIF('3. Record creation '!I:I,A21)</f>
        <v>0</v>
      </c>
      <c r="E21" s="3">
        <f>COUNTIF('4. Data mapping and recording'!I:I,A21)</f>
        <v>0</v>
      </c>
      <c r="F21" s="3">
        <f>COUNTIF('5. Access'!I:I,A21)</f>
        <v>0</v>
      </c>
      <c r="G21" s="3">
        <f>COUNTIF('6. Movement and retrieval'!I:I,A21)</f>
        <v>0</v>
      </c>
      <c r="H21" s="3">
        <f>COUNTIF('7. Maintenance and accuracy'!I:I,A21)</f>
        <v>0</v>
      </c>
      <c r="I21" s="3">
        <f>COUNTIF('8. Retention'!I:I,A21)</f>
        <v>0</v>
      </c>
      <c r="J21" s="3">
        <f>COUNTIF('9. Diposal and deletion'!I:I,A21)</f>
        <v>0</v>
      </c>
      <c r="K21" s="3">
        <f>COUNTIF('10. Right to be forgotten'!I:I,A21)</f>
        <v>0</v>
      </c>
      <c r="L21">
        <f t="shared" si="1"/>
        <v>0</v>
      </c>
    </row>
    <row r="22" spans="1:12" x14ac:dyDescent="0.35">
      <c r="A22" s="8" t="s">
        <v>100</v>
      </c>
      <c r="B22" s="3">
        <f>COUNTIF('1. Records management framework'!I:I,A22)</f>
        <v>0</v>
      </c>
      <c r="C22" s="3">
        <f>COUNTIF('2. Data collection'!I:I,A22)</f>
        <v>0</v>
      </c>
      <c r="D22" s="3">
        <f>COUNTIF('3. Record creation '!I:I,A22)</f>
        <v>0</v>
      </c>
      <c r="E22" s="3">
        <f>COUNTIF('4. Data mapping and recording'!I:I,A22)</f>
        <v>0</v>
      </c>
      <c r="F22" s="3">
        <f>COUNTIF('5. Access'!I:I,A22)</f>
        <v>0</v>
      </c>
      <c r="G22" s="3">
        <f>COUNTIF('6. Movement and retrieval'!I:I,A22)</f>
        <v>0</v>
      </c>
      <c r="H22" s="3">
        <f>COUNTIF('7. Maintenance and accuracy'!I:I,A22)</f>
        <v>0</v>
      </c>
      <c r="I22" s="3">
        <f>COUNTIF('8. Retention'!I:I,A22)</f>
        <v>0</v>
      </c>
      <c r="J22" s="3">
        <f>COUNTIF('9. Diposal and deletion'!I:I,A22)</f>
        <v>0</v>
      </c>
      <c r="K22" s="3">
        <f>COUNTIF('10. Right to be forgotten'!I:I,A22)</f>
        <v>0</v>
      </c>
      <c r="L22">
        <f t="shared" si="1"/>
        <v>0</v>
      </c>
    </row>
    <row r="23" spans="1:12" x14ac:dyDescent="0.35">
      <c r="A23" s="8" t="s">
        <v>92</v>
      </c>
      <c r="B23" s="3">
        <f>COUNTBLANK('1. Records management framework'!I2:I15)</f>
        <v>14</v>
      </c>
      <c r="C23">
        <f>COUNTBLANK('2. Data collection'!I2:I9)</f>
        <v>8</v>
      </c>
      <c r="D23">
        <f>COUNTBLANK('3. Record creation '!I2:I7)</f>
        <v>6</v>
      </c>
      <c r="E23">
        <f>COUNTBLANK('4. Data mapping and recording'!I2:I17)</f>
        <v>16</v>
      </c>
      <c r="F23">
        <f>COUNTBLANK('5. Access'!I2:I16)</f>
        <v>15</v>
      </c>
      <c r="G23">
        <f>COUNTBLANK('6. Movement and retrieval'!I2:I19)</f>
        <v>18</v>
      </c>
      <c r="H23">
        <f>COUNTBLANK('7. Maintenance and accuracy'!I2:I15)</f>
        <v>14</v>
      </c>
      <c r="I23">
        <f>COUNTBLANK('8. Retention'!I2:I14)</f>
        <v>13</v>
      </c>
      <c r="J23">
        <f>COUNTBLANK('9. Diposal and deletion'!I2:I20)</f>
        <v>19</v>
      </c>
      <c r="K23">
        <f>COUNTBLANK('10. Right to be forgotten'!I2:I7)</f>
        <v>6</v>
      </c>
      <c r="L23">
        <f t="shared" si="1"/>
        <v>129</v>
      </c>
    </row>
    <row r="26" spans="1:12" x14ac:dyDescent="0.35">
      <c r="B26" s="8" t="s">
        <v>96</v>
      </c>
      <c r="C26" s="8" t="s">
        <v>101</v>
      </c>
      <c r="D26" s="8" t="s">
        <v>98</v>
      </c>
      <c r="E26" s="8" t="s">
        <v>99</v>
      </c>
      <c r="F26" s="8" t="s">
        <v>100</v>
      </c>
      <c r="G26" s="8" t="s">
        <v>92</v>
      </c>
    </row>
    <row r="27" spans="1:12" x14ac:dyDescent="0.35">
      <c r="B27">
        <f>SUM(B18:K18)</f>
        <v>0</v>
      </c>
      <c r="C27">
        <f>SUM(B19:K19)</f>
        <v>0</v>
      </c>
      <c r="D27">
        <f>SUM(B20:K20)</f>
        <v>0</v>
      </c>
      <c r="E27">
        <f>SUM(B21:K21)</f>
        <v>0</v>
      </c>
      <c r="F27">
        <f>SUM(B22:K22)</f>
        <v>0</v>
      </c>
      <c r="G27">
        <f>SUM(B23:K23)</f>
        <v>129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E6A8F-4D38-42A7-A0B3-70016E71EADC}">
  <sheetPr codeName="Sheet5"/>
  <dimension ref="A1:G9"/>
  <sheetViews>
    <sheetView workbookViewId="0">
      <selection activeCell="E1" sqref="E1:E5"/>
    </sheetView>
  </sheetViews>
  <sheetFormatPr defaultRowHeight="14.5" x14ac:dyDescent="0.35"/>
  <cols>
    <col min="1" max="1" width="13.81640625" bestFit="1" customWidth="1"/>
  </cols>
  <sheetData>
    <row r="1" spans="1:7" x14ac:dyDescent="0.35">
      <c r="A1" s="7" t="s">
        <v>10</v>
      </c>
      <c r="B1" s="8"/>
      <c r="C1" s="8"/>
      <c r="D1" s="8"/>
      <c r="E1" s="8" t="s">
        <v>96</v>
      </c>
      <c r="F1" s="8"/>
      <c r="G1" s="8" t="s">
        <v>96</v>
      </c>
    </row>
    <row r="2" spans="1:7" x14ac:dyDescent="0.35">
      <c r="A2" s="8" t="s">
        <v>7</v>
      </c>
      <c r="B2" s="8"/>
      <c r="C2" s="8"/>
      <c r="D2" s="8"/>
      <c r="E2" s="8" t="s">
        <v>101</v>
      </c>
      <c r="F2" s="8"/>
      <c r="G2" s="8" t="s">
        <v>97</v>
      </c>
    </row>
    <row r="3" spans="1:7" x14ac:dyDescent="0.35">
      <c r="A3" s="8" t="s">
        <v>8</v>
      </c>
      <c r="B3" s="8"/>
      <c r="C3" s="8"/>
      <c r="D3" s="8"/>
      <c r="E3" s="8" t="s">
        <v>98</v>
      </c>
      <c r="F3" s="8"/>
      <c r="G3" s="8" t="s">
        <v>99</v>
      </c>
    </row>
    <row r="4" spans="1:7" x14ac:dyDescent="0.35">
      <c r="A4" s="8" t="s">
        <v>9</v>
      </c>
      <c r="B4" s="8"/>
      <c r="C4" s="8"/>
      <c r="D4" s="8"/>
      <c r="E4" s="8" t="s">
        <v>99</v>
      </c>
      <c r="F4" s="8"/>
      <c r="G4" s="8" t="s">
        <v>100</v>
      </c>
    </row>
    <row r="5" spans="1:7" x14ac:dyDescent="0.35">
      <c r="A5" s="8"/>
      <c r="B5" s="8"/>
      <c r="C5" s="8"/>
      <c r="D5" s="8"/>
      <c r="E5" s="8" t="s">
        <v>100</v>
      </c>
      <c r="F5" s="8"/>
      <c r="G5" s="8"/>
    </row>
    <row r="6" spans="1:7" x14ac:dyDescent="0.35">
      <c r="A6" s="8"/>
      <c r="B6" s="8"/>
      <c r="C6" s="8"/>
      <c r="D6" s="8"/>
      <c r="E6" s="8"/>
      <c r="F6" s="8"/>
      <c r="G6" s="8"/>
    </row>
    <row r="7" spans="1:7" x14ac:dyDescent="0.35">
      <c r="A7" s="8"/>
      <c r="B7" s="8"/>
      <c r="C7" s="8"/>
      <c r="D7" s="8"/>
      <c r="E7" s="8"/>
      <c r="F7" s="8"/>
      <c r="G7" s="8"/>
    </row>
    <row r="8" spans="1:7" x14ac:dyDescent="0.35">
      <c r="A8" s="9">
        <v>36526</v>
      </c>
      <c r="B8" s="8"/>
      <c r="C8" s="8"/>
      <c r="D8" s="8"/>
      <c r="E8" s="8"/>
      <c r="F8" s="8"/>
      <c r="G8" s="8"/>
    </row>
    <row r="9" spans="1:7" x14ac:dyDescent="0.35">
      <c r="A9" s="9">
        <f ca="1">TODAY()</f>
        <v>45574</v>
      </c>
      <c r="B9" s="8"/>
      <c r="C9" s="8"/>
      <c r="D9" s="8"/>
      <c r="E9" s="8"/>
      <c r="F9" s="8"/>
      <c r="G9" s="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B9C31-5B04-483F-B5B7-1061798AB929}">
  <sheetPr codeName="Sheet6">
    <tabColor rgb="FF00853F"/>
    <pageSetUpPr fitToPage="1"/>
  </sheetPr>
  <dimension ref="A1:P15"/>
  <sheetViews>
    <sheetView showGridLines="0" zoomScale="85" zoomScaleNormal="85" workbookViewId="0">
      <pane ySplit="1" topLeftCell="A2" activePane="bottomLeft" state="frozen"/>
      <selection pane="bottomLeft" activeCell="J2" sqref="J2"/>
    </sheetView>
  </sheetViews>
  <sheetFormatPr defaultColWidth="9.08984375" defaultRowHeight="29.4" customHeight="1" x14ac:dyDescent="0.35"/>
  <cols>
    <col min="1" max="1" width="15.81640625" style="89" customWidth="1"/>
    <col min="2" max="2" width="51.81640625" style="27" customWidth="1"/>
    <col min="3" max="3" width="17.6328125" style="27" customWidth="1"/>
    <col min="4" max="4" width="63.81640625" style="27" customWidth="1"/>
    <col min="5" max="5" width="25" style="27" customWidth="1"/>
    <col min="6" max="6" width="28.453125" style="27" customWidth="1"/>
    <col min="7" max="7" width="26" style="27" customWidth="1"/>
    <col min="8" max="8" width="12" style="27" customWidth="1"/>
    <col min="9" max="9" width="15.54296875" style="27" customWidth="1"/>
    <col min="10" max="10" width="20.6328125" style="27" customWidth="1"/>
    <col min="11" max="15" width="23.81640625" style="27" customWidth="1"/>
    <col min="16" max="16384" width="9.08984375" style="27"/>
  </cols>
  <sheetData>
    <row r="1" spans="1:16" s="35" customFormat="1" ht="29.4" customHeight="1" thickBot="1" x14ac:dyDescent="0.4">
      <c r="A1" s="26" t="s">
        <v>6</v>
      </c>
      <c r="B1" s="26" t="s">
        <v>1</v>
      </c>
      <c r="C1" s="26" t="s">
        <v>35</v>
      </c>
      <c r="D1" s="26" t="s">
        <v>5</v>
      </c>
      <c r="E1" s="26" t="s">
        <v>3</v>
      </c>
      <c r="F1" s="26" t="s">
        <v>102</v>
      </c>
      <c r="G1" s="26" t="s">
        <v>94</v>
      </c>
      <c r="H1" s="26" t="s">
        <v>11</v>
      </c>
      <c r="I1" s="26" t="s">
        <v>95</v>
      </c>
      <c r="J1" s="26" t="s">
        <v>106</v>
      </c>
      <c r="K1" s="32"/>
      <c r="L1" s="32"/>
      <c r="M1" s="32"/>
      <c r="N1" s="32"/>
      <c r="O1" s="32"/>
      <c r="P1" s="32"/>
    </row>
    <row r="2" spans="1:16" ht="67.5" customHeight="1" x14ac:dyDescent="0.3">
      <c r="A2" s="208">
        <v>1.1000000000000001</v>
      </c>
      <c r="B2" s="202" t="s">
        <v>117</v>
      </c>
      <c r="C2" s="59" t="s">
        <v>12</v>
      </c>
      <c r="D2" s="144" t="s">
        <v>118</v>
      </c>
      <c r="E2" s="19"/>
      <c r="F2" s="19"/>
      <c r="G2" s="19"/>
      <c r="H2" s="19"/>
      <c r="I2" s="19"/>
      <c r="J2" s="20"/>
      <c r="K2" s="28"/>
      <c r="M2" s="117"/>
      <c r="N2" s="28"/>
      <c r="O2" s="28"/>
      <c r="P2" s="28"/>
    </row>
    <row r="3" spans="1:16" ht="42.5" customHeight="1" x14ac:dyDescent="0.35">
      <c r="A3" s="244">
        <f t="shared" ref="A3:B5" si="0">A2</f>
        <v>1.1000000000000001</v>
      </c>
      <c r="B3" s="246" t="str">
        <f t="shared" si="0"/>
        <v>Records management responsibilities are allocated and the records management function and processes are subject to effective oversight at a senior level.</v>
      </c>
      <c r="C3" s="43" t="s">
        <v>13</v>
      </c>
      <c r="D3" s="61" t="s">
        <v>119</v>
      </c>
      <c r="E3" s="16"/>
      <c r="F3" s="16"/>
      <c r="G3" s="16"/>
      <c r="H3" s="16"/>
      <c r="I3" s="16"/>
      <c r="J3" s="21"/>
      <c r="K3" s="28"/>
      <c r="L3" s="119"/>
      <c r="M3" s="120"/>
      <c r="N3" s="28"/>
      <c r="O3" s="28"/>
      <c r="P3" s="28"/>
    </row>
    <row r="4" spans="1:16" ht="74.25" customHeight="1" x14ac:dyDescent="0.35">
      <c r="A4" s="244">
        <f t="shared" si="0"/>
        <v>1.1000000000000001</v>
      </c>
      <c r="B4" s="246" t="str">
        <f t="shared" si="0"/>
        <v>Records management responsibilities are allocated and the records management function and processes are subject to effective oversight at a senior level.</v>
      </c>
      <c r="C4" s="43" t="s">
        <v>14</v>
      </c>
      <c r="D4" s="61" t="s">
        <v>120</v>
      </c>
      <c r="E4" s="16"/>
      <c r="F4" s="16"/>
      <c r="G4" s="16"/>
      <c r="H4" s="16"/>
      <c r="I4" s="16"/>
      <c r="J4" s="21"/>
      <c r="K4" s="28"/>
      <c r="L4" s="119"/>
      <c r="M4" s="120"/>
      <c r="N4" s="28"/>
      <c r="O4" s="28"/>
      <c r="P4" s="28"/>
    </row>
    <row r="5" spans="1:16" ht="72" customHeight="1" thickBot="1" x14ac:dyDescent="0.4">
      <c r="A5" s="252">
        <f t="shared" si="0"/>
        <v>1.1000000000000001</v>
      </c>
      <c r="B5" s="251" t="str">
        <f t="shared" si="0"/>
        <v>Records management responsibilities are allocated and the records management function and processes are subject to effective oversight at a senior level.</v>
      </c>
      <c r="C5" s="131" t="s">
        <v>15</v>
      </c>
      <c r="D5" s="74" t="s">
        <v>121</v>
      </c>
      <c r="E5" s="24"/>
      <c r="F5" s="24"/>
      <c r="G5" s="24"/>
      <c r="H5" s="24"/>
      <c r="I5" s="24"/>
      <c r="J5" s="25"/>
      <c r="K5" s="28"/>
      <c r="L5" s="119"/>
      <c r="M5" s="120"/>
      <c r="N5" s="28"/>
      <c r="O5" s="28"/>
      <c r="P5" s="28"/>
    </row>
    <row r="6" spans="1:16" ht="52" customHeight="1" x14ac:dyDescent="0.35">
      <c r="A6" s="208">
        <v>1.2000000000000002</v>
      </c>
      <c r="B6" s="202" t="s">
        <v>122</v>
      </c>
      <c r="C6" s="31" t="s">
        <v>123</v>
      </c>
      <c r="D6" s="78" t="s">
        <v>127</v>
      </c>
      <c r="E6" s="19"/>
      <c r="F6" s="19"/>
      <c r="G6" s="19"/>
      <c r="H6" s="19"/>
      <c r="I6" s="19"/>
      <c r="J6" s="20"/>
      <c r="K6" s="28"/>
      <c r="M6" s="117"/>
      <c r="N6" s="28"/>
      <c r="O6" s="28"/>
      <c r="P6" s="28"/>
    </row>
    <row r="7" spans="1:16" ht="37" customHeight="1" x14ac:dyDescent="0.35">
      <c r="A7" s="213">
        <f t="shared" ref="A7:B11" si="1">A6</f>
        <v>1.2000000000000002</v>
      </c>
      <c r="B7" s="203" t="str">
        <f t="shared" si="1"/>
        <v>Records management processes are documented in policies, approved by senior management, and reviewed periodically to align to latest guidelines.</v>
      </c>
      <c r="C7" s="65" t="s">
        <v>17</v>
      </c>
      <c r="D7" s="79" t="s">
        <v>128</v>
      </c>
      <c r="E7" s="16"/>
      <c r="F7" s="16"/>
      <c r="G7" s="16"/>
      <c r="H7" s="16"/>
      <c r="I7" s="16"/>
      <c r="J7" s="21"/>
      <c r="K7" s="28"/>
      <c r="M7" s="117"/>
      <c r="N7" s="28"/>
      <c r="O7" s="28"/>
      <c r="P7" s="28"/>
    </row>
    <row r="8" spans="1:16" ht="37" customHeight="1" x14ac:dyDescent="0.35">
      <c r="A8" s="213">
        <f t="shared" si="1"/>
        <v>1.2000000000000002</v>
      </c>
      <c r="B8" s="203" t="str">
        <f t="shared" si="1"/>
        <v>Records management processes are documented in policies, approved by senior management, and reviewed periodically to align to latest guidelines.</v>
      </c>
      <c r="C8" s="65" t="s">
        <v>16</v>
      </c>
      <c r="D8" s="79" t="s">
        <v>129</v>
      </c>
      <c r="E8" s="16"/>
      <c r="F8" s="16"/>
      <c r="G8" s="16"/>
      <c r="H8" s="16"/>
      <c r="I8" s="16"/>
      <c r="J8" s="21"/>
      <c r="K8" s="28"/>
      <c r="M8" s="117"/>
      <c r="N8" s="28"/>
      <c r="O8" s="28"/>
      <c r="P8" s="28"/>
    </row>
    <row r="9" spans="1:16" ht="43" customHeight="1" x14ac:dyDescent="0.35">
      <c r="A9" s="213">
        <f t="shared" si="1"/>
        <v>1.2000000000000002</v>
      </c>
      <c r="B9" s="203" t="str">
        <f t="shared" si="1"/>
        <v>Records management processes are documented in policies, approved by senior management, and reviewed periodically to align to latest guidelines.</v>
      </c>
      <c r="C9" s="65" t="s">
        <v>124</v>
      </c>
      <c r="D9" s="79" t="s">
        <v>130</v>
      </c>
      <c r="E9" s="16"/>
      <c r="F9" s="16"/>
      <c r="G9" s="16"/>
      <c r="H9" s="16"/>
      <c r="I9" s="16"/>
      <c r="J9" s="21"/>
      <c r="K9" s="28"/>
      <c r="M9" s="117"/>
      <c r="N9" s="28"/>
      <c r="O9" s="28"/>
      <c r="P9" s="28"/>
    </row>
    <row r="10" spans="1:16" ht="59.5" customHeight="1" x14ac:dyDescent="0.35">
      <c r="A10" s="213">
        <f t="shared" si="1"/>
        <v>1.2000000000000002</v>
      </c>
      <c r="B10" s="203" t="str">
        <f t="shared" si="1"/>
        <v>Records management processes are documented in policies, approved by senior management, and reviewed periodically to align to latest guidelines.</v>
      </c>
      <c r="C10" s="65" t="s">
        <v>125</v>
      </c>
      <c r="D10" s="79" t="s">
        <v>131</v>
      </c>
      <c r="E10" s="16"/>
      <c r="F10" s="16"/>
      <c r="G10" s="16"/>
      <c r="H10" s="16"/>
      <c r="I10" s="16"/>
      <c r="J10" s="21"/>
      <c r="K10" s="28"/>
      <c r="M10" s="117"/>
      <c r="N10" s="28"/>
      <c r="O10" s="28"/>
      <c r="P10" s="28"/>
    </row>
    <row r="11" spans="1:16" ht="52" customHeight="1" thickBot="1" x14ac:dyDescent="0.4">
      <c r="A11" s="209">
        <f t="shared" si="1"/>
        <v>1.2000000000000002</v>
      </c>
      <c r="B11" s="204" t="str">
        <f t="shared" si="1"/>
        <v>Records management processes are documented in policies, approved by senior management, and reviewed periodically to align to latest guidelines.</v>
      </c>
      <c r="C11" s="64" t="s">
        <v>126</v>
      </c>
      <c r="D11" s="62" t="s">
        <v>132</v>
      </c>
      <c r="E11" s="22"/>
      <c r="F11" s="22"/>
      <c r="G11" s="22"/>
      <c r="H11" s="22"/>
      <c r="I11" s="22"/>
      <c r="J11" s="23"/>
      <c r="K11" s="28"/>
      <c r="M11" s="117"/>
      <c r="N11" s="28"/>
      <c r="O11" s="28"/>
      <c r="P11" s="28"/>
    </row>
    <row r="12" spans="1:16" ht="42.5" customHeight="1" x14ac:dyDescent="0.35">
      <c r="A12" s="253">
        <v>1.3000000000000003</v>
      </c>
      <c r="B12" s="254" t="s">
        <v>133</v>
      </c>
      <c r="C12" s="75" t="s">
        <v>18</v>
      </c>
      <c r="D12" s="96" t="s">
        <v>134</v>
      </c>
      <c r="E12" s="30"/>
      <c r="F12" s="30"/>
      <c r="G12" s="30"/>
      <c r="H12" s="30"/>
      <c r="I12" s="30"/>
      <c r="J12" s="95"/>
      <c r="K12" s="28"/>
      <c r="M12" s="35"/>
      <c r="N12" s="28"/>
      <c r="O12" s="28"/>
      <c r="P12" s="28"/>
    </row>
    <row r="13" spans="1:16" ht="42.5" customHeight="1" x14ac:dyDescent="0.35">
      <c r="A13" s="213">
        <f t="shared" ref="A13:B15" si="2">A12</f>
        <v>1.3000000000000003</v>
      </c>
      <c r="B13" s="222" t="str">
        <f t="shared" si="2"/>
        <v>Staff receive formal records management training, and good records management practices are promoted.</v>
      </c>
      <c r="C13" s="65" t="s">
        <v>19</v>
      </c>
      <c r="D13" s="61" t="s">
        <v>135</v>
      </c>
      <c r="E13" s="16"/>
      <c r="F13" s="16"/>
      <c r="G13" s="16"/>
      <c r="H13" s="16"/>
      <c r="I13" s="16"/>
      <c r="J13" s="21"/>
      <c r="K13" s="28"/>
      <c r="M13" s="35"/>
      <c r="N13" s="28"/>
      <c r="O13" s="28"/>
      <c r="P13" s="28"/>
    </row>
    <row r="14" spans="1:16" ht="57.5" customHeight="1" x14ac:dyDescent="0.35">
      <c r="A14" s="213">
        <f t="shared" si="2"/>
        <v>1.3000000000000003</v>
      </c>
      <c r="B14" s="222" t="str">
        <f t="shared" si="2"/>
        <v>Staff receive formal records management training, and good records management practices are promoted.</v>
      </c>
      <c r="C14" s="65" t="s">
        <v>20</v>
      </c>
      <c r="D14" s="72" t="s">
        <v>136</v>
      </c>
      <c r="E14" s="16"/>
      <c r="F14" s="16"/>
      <c r="G14" s="16"/>
      <c r="H14" s="16"/>
      <c r="I14" s="16"/>
      <c r="J14" s="21"/>
      <c r="K14" s="28"/>
      <c r="M14" s="35"/>
      <c r="N14" s="28"/>
      <c r="O14" s="28"/>
      <c r="P14" s="28"/>
    </row>
    <row r="15" spans="1:16" ht="46" customHeight="1" thickBot="1" x14ac:dyDescent="0.4">
      <c r="A15" s="209">
        <f t="shared" si="2"/>
        <v>1.3000000000000003</v>
      </c>
      <c r="B15" s="221" t="str">
        <f t="shared" si="2"/>
        <v>Staff receive formal records management training, and good records management practices are promoted.</v>
      </c>
      <c r="C15" s="64" t="s">
        <v>21</v>
      </c>
      <c r="D15" s="62" t="s">
        <v>137</v>
      </c>
      <c r="E15" s="22"/>
      <c r="F15" s="22"/>
      <c r="G15" s="22"/>
      <c r="H15" s="22"/>
      <c r="I15" s="22"/>
      <c r="J15" s="23"/>
      <c r="K15" s="28"/>
      <c r="M15" s="35"/>
      <c r="N15" s="28"/>
      <c r="O15" s="28"/>
      <c r="P15" s="28"/>
    </row>
  </sheetData>
  <sheetProtection formatColumns="0" formatRows="0" autoFilter="0"/>
  <autoFilter ref="A1:J15" xr:uid="{E86B9C31-5B04-483F-B5B7-1061798AB929}"/>
  <mergeCells count="6">
    <mergeCell ref="B2:B5"/>
    <mergeCell ref="A2:A5"/>
    <mergeCell ref="B6:B11"/>
    <mergeCell ref="A6:A11"/>
    <mergeCell ref="A12:A15"/>
    <mergeCell ref="B12:B15"/>
  </mergeCells>
  <phoneticPr fontId="18" type="noConversion"/>
  <conditionalFormatting sqref="K1:O1">
    <cfRule type="notContainsBlanks" dxfId="69" priority="11">
      <formula>LEN(TRIM(K1))&gt;0</formula>
    </cfRule>
  </conditionalFormatting>
  <conditionalFormatting sqref="K2:K15 N2:O15">
    <cfRule type="notContainsBlanks" dxfId="68" priority="10">
      <formula>LEN(TRIM(K2))&gt;0</formula>
    </cfRule>
  </conditionalFormatting>
  <conditionalFormatting sqref="E2:E15">
    <cfRule type="containsText" dxfId="67" priority="16" operator="containsText" text="Not Applicable">
      <formula>NOT(ISERROR(SEARCH("Not Applicable",E2)))</formula>
    </cfRule>
    <cfRule type="containsText" dxfId="66" priority="17" operator="containsText" text="Not meeting">
      <formula>NOT(ISERROR(SEARCH("Not meeting",E2)))</formula>
    </cfRule>
    <cfRule type="containsText" dxfId="65" priority="18" operator="containsText" text="Partially">
      <formula>NOT(ISERROR(SEARCH("Partially",E2)))</formula>
    </cfRule>
    <cfRule type="containsText" dxfId="64" priority="19" operator="containsText" text="Fully">
      <formula>NOT(ISERROR(SEARCH("Fully",E2)))</formula>
    </cfRule>
  </conditionalFormatting>
  <pageMargins left="0.7" right="0.7" top="0.75" bottom="0.75" header="0.3" footer="0.3"/>
  <pageSetup paperSize="9" scale="34" fitToHeight="0" orientation="portrait" r:id="rId1"/>
  <extLst>
    <ext xmlns:x14="http://schemas.microsoft.com/office/spreadsheetml/2009/9/main" uri="{78C0D931-6437-407d-A8EE-F0AAD7539E65}">
      <x14:conditionalFormattings>
        <x14:conditionalFormatting xmlns:xm="http://schemas.microsoft.com/office/excel/2006/main">
          <x14:cfRule type="cellIs" priority="15" operator="between" id="{9A0E3138-F5E6-45E5-92E2-A3C8D4FB6144}">
            <xm:f>Lookup!$A$8</xm:f>
            <xm:f>Lookup!$A$9</xm:f>
            <x14:dxf>
              <font>
                <b/>
                <i val="0"/>
                <color theme="0"/>
              </font>
              <fill>
                <patternFill>
                  <bgColor rgb="FFFF0000"/>
                </patternFill>
              </fill>
            </x14:dxf>
          </x14:cfRule>
          <xm:sqref>J2:J15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3A211A-C7FE-4C29-95CB-891BF60000F1}">
          <x14:formula1>
            <xm:f>Lookup!$A$1:$A$4</xm:f>
          </x14:formula1>
          <xm:sqref>E2:E15</xm:sqref>
        </x14:dataValidation>
        <x14:dataValidation type="list" allowBlank="1" showInputMessage="1" showErrorMessage="1" xr:uid="{1DCA29BD-327A-4E0C-BCC5-680A7304A363}">
          <x14:formula1>
            <xm:f>Lookup!$E$1:$E$5</xm:f>
          </x14:formula1>
          <xm:sqref>I2:I15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5D2F-A6CE-4F78-94DF-B65C5880BF6E}">
  <sheetPr codeName="Sheet7">
    <tabColor rgb="FFF99D31"/>
  </sheetPr>
  <dimension ref="A1:P9"/>
  <sheetViews>
    <sheetView showGridLines="0" zoomScale="85" zoomScaleNormal="85" workbookViewId="0">
      <pane ySplit="1" topLeftCell="A2" activePane="bottomLeft" state="frozen"/>
      <selection pane="bottomLeft" sqref="A1:J1"/>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8" width="12" style="18" customWidth="1"/>
    <col min="9" max="9" width="15" style="18" customWidth="1"/>
    <col min="10" max="10" width="22.08984375" style="18" customWidth="1"/>
    <col min="11" max="15" width="23.81640625" style="18" customWidth="1"/>
    <col min="16" max="16384" width="9.08984375" style="18"/>
  </cols>
  <sheetData>
    <row r="1" spans="1:16" ht="41.25" customHeight="1" thickBot="1" x14ac:dyDescent="0.35">
      <c r="A1" s="146" t="s">
        <v>6</v>
      </c>
      <c r="B1" s="146" t="s">
        <v>1</v>
      </c>
      <c r="C1" s="146" t="s">
        <v>35</v>
      </c>
      <c r="D1" s="146" t="s">
        <v>5</v>
      </c>
      <c r="E1" s="146" t="s">
        <v>103</v>
      </c>
      <c r="F1" s="146" t="s">
        <v>102</v>
      </c>
      <c r="G1" s="146" t="s">
        <v>94</v>
      </c>
      <c r="H1" s="147" t="s">
        <v>11</v>
      </c>
      <c r="I1" s="147" t="s">
        <v>95</v>
      </c>
      <c r="J1" s="147" t="s">
        <v>107</v>
      </c>
      <c r="K1" s="17"/>
      <c r="L1" s="17"/>
      <c r="M1" s="17"/>
      <c r="N1" s="17"/>
      <c r="O1" s="17"/>
      <c r="P1" s="17"/>
    </row>
    <row r="2" spans="1:16" ht="62.5" customHeight="1" x14ac:dyDescent="0.3">
      <c r="A2" s="208">
        <v>2.1</v>
      </c>
      <c r="B2" s="220" t="s">
        <v>138</v>
      </c>
      <c r="C2" s="59" t="s">
        <v>22</v>
      </c>
      <c r="D2" s="69" t="s">
        <v>139</v>
      </c>
      <c r="E2" s="19"/>
      <c r="F2" s="19"/>
      <c r="G2" s="19"/>
      <c r="H2" s="19"/>
      <c r="I2" s="19"/>
      <c r="J2" s="20"/>
      <c r="K2" s="17"/>
      <c r="L2" s="27"/>
      <c r="M2" s="35"/>
      <c r="N2" s="17"/>
      <c r="O2" s="17"/>
      <c r="P2" s="17"/>
    </row>
    <row r="3" spans="1:16" ht="42.5" customHeight="1" x14ac:dyDescent="0.3">
      <c r="A3" s="213">
        <f t="shared" ref="A3:B4" si="0">A2</f>
        <v>2.1</v>
      </c>
      <c r="B3" s="222" t="str">
        <f t="shared" si="0"/>
        <v>Fair processing information is comprehensive and actively communicated to people at the point that data is collected.</v>
      </c>
      <c r="C3" s="43" t="s">
        <v>23</v>
      </c>
      <c r="D3" s="70" t="s">
        <v>140</v>
      </c>
      <c r="E3" s="16"/>
      <c r="F3" s="16"/>
      <c r="G3" s="16"/>
      <c r="H3" s="16"/>
      <c r="I3" s="16"/>
      <c r="J3" s="21"/>
      <c r="K3" s="17"/>
      <c r="L3" s="27"/>
      <c r="M3" s="35"/>
      <c r="N3" s="17"/>
      <c r="O3" s="17"/>
      <c r="P3" s="17"/>
    </row>
    <row r="4" spans="1:16" ht="64" customHeight="1" thickBot="1" x14ac:dyDescent="0.35">
      <c r="A4" s="209">
        <f t="shared" si="0"/>
        <v>2.1</v>
      </c>
      <c r="B4" s="221" t="str">
        <f t="shared" si="0"/>
        <v>Fair processing information is comprehensive and actively communicated to people at the point that data is collected.</v>
      </c>
      <c r="C4" s="60" t="s">
        <v>24</v>
      </c>
      <c r="D4" s="71" t="s">
        <v>141</v>
      </c>
      <c r="E4" s="22"/>
      <c r="F4" s="22"/>
      <c r="G4" s="22"/>
      <c r="H4" s="22"/>
      <c r="I4" s="22"/>
      <c r="J4" s="23"/>
      <c r="K4" s="17"/>
      <c r="L4" s="27"/>
      <c r="M4" s="35"/>
      <c r="N4" s="17"/>
      <c r="O4" s="17"/>
      <c r="P4" s="17"/>
    </row>
    <row r="5" spans="1:16" ht="56.5" customHeight="1" x14ac:dyDescent="0.3">
      <c r="A5" s="253">
        <v>2.2000000000000002</v>
      </c>
      <c r="B5" s="254" t="s">
        <v>142</v>
      </c>
      <c r="C5" s="130" t="s">
        <v>25</v>
      </c>
      <c r="D5" s="76" t="s">
        <v>144</v>
      </c>
      <c r="E5" s="30"/>
      <c r="F5" s="30"/>
      <c r="G5" s="30"/>
      <c r="H5" s="30"/>
      <c r="I5" s="30"/>
      <c r="J5" s="95"/>
      <c r="K5" s="17"/>
      <c r="L5" s="27"/>
      <c r="M5" s="35"/>
      <c r="N5" s="17"/>
      <c r="O5" s="17"/>
      <c r="P5" s="17"/>
    </row>
    <row r="6" spans="1:16" ht="58.5" customHeight="1" x14ac:dyDescent="0.3">
      <c r="A6" s="213">
        <f t="shared" ref="A6:B9" si="1">A5</f>
        <v>2.2000000000000002</v>
      </c>
      <c r="B6" s="222" t="str">
        <f t="shared" si="1"/>
        <v>Fair processing information is in understandable and accessible languages and formats.</v>
      </c>
      <c r="C6" s="43" t="s">
        <v>26</v>
      </c>
      <c r="D6" s="70" t="s">
        <v>145</v>
      </c>
      <c r="E6" s="16"/>
      <c r="F6" s="16"/>
      <c r="G6" s="16"/>
      <c r="H6" s="16"/>
      <c r="I6" s="16"/>
      <c r="J6" s="21"/>
      <c r="K6" s="17"/>
      <c r="L6" s="27"/>
      <c r="M6" s="35"/>
      <c r="N6" s="17"/>
      <c r="O6" s="17"/>
      <c r="P6" s="17"/>
    </row>
    <row r="7" spans="1:16" ht="74.400000000000006" customHeight="1" x14ac:dyDescent="0.3">
      <c r="A7" s="213">
        <f t="shared" si="1"/>
        <v>2.2000000000000002</v>
      </c>
      <c r="B7" s="222" t="str">
        <f t="shared" si="1"/>
        <v>Fair processing information is in understandable and accessible languages and formats.</v>
      </c>
      <c r="C7" s="43" t="s">
        <v>27</v>
      </c>
      <c r="D7" s="70" t="s">
        <v>146</v>
      </c>
      <c r="E7" s="16"/>
      <c r="F7" s="16"/>
      <c r="G7" s="16"/>
      <c r="H7" s="16"/>
      <c r="I7" s="16"/>
      <c r="J7" s="21"/>
      <c r="K7" s="17"/>
      <c r="L7" s="27"/>
      <c r="M7" s="35"/>
      <c r="N7" s="17"/>
      <c r="O7" s="17"/>
      <c r="P7" s="17"/>
    </row>
    <row r="8" spans="1:16" ht="57.5" customHeight="1" x14ac:dyDescent="0.3">
      <c r="A8" s="213">
        <f t="shared" si="1"/>
        <v>2.2000000000000002</v>
      </c>
      <c r="B8" s="222" t="str">
        <f t="shared" si="1"/>
        <v>Fair processing information is in understandable and accessible languages and formats.</v>
      </c>
      <c r="C8" s="43" t="s">
        <v>28</v>
      </c>
      <c r="D8" s="61" t="s">
        <v>147</v>
      </c>
      <c r="E8" s="16"/>
      <c r="F8" s="16"/>
      <c r="G8" s="16"/>
      <c r="H8" s="16"/>
      <c r="I8" s="16"/>
      <c r="J8" s="21"/>
      <c r="K8" s="17"/>
      <c r="L8" s="27"/>
      <c r="M8" s="35"/>
      <c r="N8" s="17"/>
      <c r="O8" s="17"/>
      <c r="P8" s="17"/>
    </row>
    <row r="9" spans="1:16" ht="62" customHeight="1" thickBot="1" x14ac:dyDescent="0.35">
      <c r="A9" s="209">
        <f t="shared" si="1"/>
        <v>2.2000000000000002</v>
      </c>
      <c r="B9" s="221" t="str">
        <f t="shared" si="1"/>
        <v>Fair processing information is in understandable and accessible languages and formats.</v>
      </c>
      <c r="C9" s="60" t="s">
        <v>143</v>
      </c>
      <c r="D9" s="71" t="s">
        <v>148</v>
      </c>
      <c r="E9" s="22"/>
      <c r="F9" s="22"/>
      <c r="G9" s="22"/>
      <c r="H9" s="22"/>
      <c r="I9" s="22"/>
      <c r="J9" s="23"/>
      <c r="K9" s="17"/>
      <c r="L9" s="27"/>
      <c r="M9" s="35"/>
      <c r="N9" s="17"/>
      <c r="O9" s="17"/>
      <c r="P9" s="17"/>
    </row>
  </sheetData>
  <sheetProtection formatColumns="0" formatRows="0" autoFilter="0"/>
  <autoFilter ref="A1:J9" xr:uid="{B26F4707-C058-4C27-A444-8A197D47CCFB}"/>
  <mergeCells count="4">
    <mergeCell ref="B2:B4"/>
    <mergeCell ref="A2:A4"/>
    <mergeCell ref="B5:B9"/>
    <mergeCell ref="A5:A9"/>
  </mergeCells>
  <phoneticPr fontId="18" type="noConversion"/>
  <conditionalFormatting sqref="K1:O1">
    <cfRule type="notContainsBlanks" dxfId="62" priority="11">
      <formula>LEN(TRIM(K1))&gt;0</formula>
    </cfRule>
  </conditionalFormatting>
  <conditionalFormatting sqref="K1:O1 K2:K9 N2:O9">
    <cfRule type="notContainsBlanks" dxfId="61" priority="10">
      <formula>LEN(TRIM(K1))&gt;0</formula>
    </cfRule>
  </conditionalFormatting>
  <conditionalFormatting sqref="E2:E9">
    <cfRule type="containsText" dxfId="60" priority="13" operator="containsText" text="Not Applicable">
      <formula>NOT(ISERROR(SEARCH("Not Applicable",E2)))</formula>
    </cfRule>
    <cfRule type="containsText" dxfId="59" priority="14" operator="containsText" text="Not meeting">
      <formula>NOT(ISERROR(SEARCH("Not meeting",E2)))</formula>
    </cfRule>
    <cfRule type="containsText" dxfId="58" priority="15" operator="containsText" text="Partially">
      <formula>NOT(ISERROR(SEARCH("Partially",E2)))</formula>
    </cfRule>
    <cfRule type="containsText" dxfId="57" priority="16"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between" id="{FE365418-EDD6-48EB-AC85-DE6B3D001FDF}">
            <xm:f>Lookup!$A$8</xm:f>
            <xm:f>Lookup!$A$9</xm:f>
            <x14:dxf>
              <font>
                <b/>
                <i val="0"/>
                <color theme="0"/>
              </font>
              <fill>
                <patternFill>
                  <bgColor rgb="FFFF0000"/>
                </patternFill>
              </fill>
            </x14:dxf>
          </x14:cfRule>
          <xm:sqref>J2:J9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219A45C-7582-4E82-8ECE-EBFC4D76ED55}">
          <x14:formula1>
            <xm:f>Lookup!$A$1:$A$4</xm:f>
          </x14:formula1>
          <xm:sqref>E2:E9</xm:sqref>
        </x14:dataValidation>
        <x14:dataValidation type="list" allowBlank="1" showInputMessage="1" showErrorMessage="1" xr:uid="{012CFD87-4D3C-43C1-A0F2-4059830C305B}">
          <x14:formula1>
            <xm:f>Lookup!$E$1:$E$5</xm:f>
          </x14:formula1>
          <xm:sqref>I2:I9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4956E-7E0B-429F-A23A-5A85A22A67CB}">
  <sheetPr codeName="Sheet8">
    <tabColor rgb="FFC11728"/>
  </sheetPr>
  <dimension ref="A1:P7"/>
  <sheetViews>
    <sheetView showGridLines="0" zoomScale="85" zoomScaleNormal="85" workbookViewId="0">
      <pane ySplit="1" topLeftCell="A2" activePane="bottomLeft" state="frozen"/>
      <selection pane="bottomLeft" activeCell="J2" sqref="J2"/>
    </sheetView>
  </sheetViews>
  <sheetFormatPr defaultColWidth="9.08984375" defaultRowHeight="15" x14ac:dyDescent="0.3"/>
  <cols>
    <col min="1" max="1" width="11.81640625" style="18" customWidth="1"/>
    <col min="2" max="2" width="48.81640625" style="27" customWidth="1"/>
    <col min="3" max="3" width="13.6328125" style="18" customWidth="1"/>
    <col min="4" max="4" width="63.81640625" style="18" customWidth="1"/>
    <col min="5" max="5" width="24.6328125" style="18" customWidth="1"/>
    <col min="6" max="6" width="28.453125" style="18" customWidth="1"/>
    <col min="7" max="7" width="26" style="18" customWidth="1"/>
    <col min="8" max="8" width="12" style="18" customWidth="1"/>
    <col min="9" max="9" width="17.81640625" style="18" customWidth="1"/>
    <col min="10" max="10" width="22.81640625" style="18" customWidth="1"/>
    <col min="11" max="15" width="25.453125" style="18" customWidth="1"/>
    <col min="16" max="16384" width="9.08984375" style="18"/>
  </cols>
  <sheetData>
    <row r="1" spans="1:16" ht="32.25" customHeight="1" thickBot="1" x14ac:dyDescent="0.35">
      <c r="A1" s="29" t="s">
        <v>6</v>
      </c>
      <c r="B1" s="29" t="s">
        <v>1</v>
      </c>
      <c r="C1" s="29" t="s">
        <v>35</v>
      </c>
      <c r="D1" s="29" t="s">
        <v>5</v>
      </c>
      <c r="E1" s="29" t="s">
        <v>3</v>
      </c>
      <c r="F1" s="29" t="s">
        <v>104</v>
      </c>
      <c r="G1" s="29" t="s">
        <v>94</v>
      </c>
      <c r="H1" s="29" t="s">
        <v>11</v>
      </c>
      <c r="I1" s="29" t="s">
        <v>95</v>
      </c>
      <c r="J1" s="29" t="s">
        <v>107</v>
      </c>
      <c r="K1" s="17"/>
      <c r="L1" s="17"/>
      <c r="M1" s="17"/>
      <c r="N1" s="17"/>
      <c r="O1" s="17"/>
      <c r="P1" s="17"/>
    </row>
    <row r="2" spans="1:16" ht="74.5" customHeight="1" x14ac:dyDescent="0.3">
      <c r="A2" s="208">
        <v>3.1</v>
      </c>
      <c r="B2" s="202" t="s">
        <v>150</v>
      </c>
      <c r="C2" s="59" t="s">
        <v>29</v>
      </c>
      <c r="D2" s="69" t="s">
        <v>151</v>
      </c>
      <c r="E2" s="19"/>
      <c r="F2" s="19"/>
      <c r="G2" s="19"/>
      <c r="H2" s="19"/>
      <c r="I2" s="19"/>
      <c r="J2" s="20"/>
      <c r="K2" s="17"/>
      <c r="L2" s="27"/>
      <c r="M2" s="117"/>
      <c r="N2" s="17"/>
      <c r="O2" s="17"/>
      <c r="P2" s="17"/>
    </row>
    <row r="3" spans="1:16" ht="59" customHeight="1" x14ac:dyDescent="0.3">
      <c r="A3" s="213">
        <f t="shared" ref="A3:B4" si="0">A2</f>
        <v>3.1</v>
      </c>
      <c r="B3" s="203" t="str">
        <f t="shared" si="0"/>
        <v>Processes for creating records or documented information are in place and outlined in policies.</v>
      </c>
      <c r="C3" s="43" t="s">
        <v>30</v>
      </c>
      <c r="D3" s="70" t="s">
        <v>152</v>
      </c>
      <c r="E3" s="16"/>
      <c r="F3" s="16"/>
      <c r="G3" s="16"/>
      <c r="H3" s="16"/>
      <c r="I3" s="16"/>
      <c r="J3" s="21"/>
      <c r="K3" s="17"/>
      <c r="L3" s="27"/>
      <c r="M3" s="117"/>
      <c r="N3" s="17"/>
      <c r="O3" s="17"/>
      <c r="P3" s="17"/>
    </row>
    <row r="4" spans="1:16" ht="48.5" customHeight="1" thickBot="1" x14ac:dyDescent="0.35">
      <c r="A4" s="209">
        <f t="shared" si="0"/>
        <v>3.1</v>
      </c>
      <c r="B4" s="204" t="str">
        <f t="shared" si="0"/>
        <v>Processes for creating records or documented information are in place and outlined in policies.</v>
      </c>
      <c r="C4" s="60" t="s">
        <v>31</v>
      </c>
      <c r="D4" s="71" t="s">
        <v>153</v>
      </c>
      <c r="E4" s="22"/>
      <c r="F4" s="22"/>
      <c r="G4" s="22"/>
      <c r="H4" s="22"/>
      <c r="I4" s="22"/>
      <c r="J4" s="23"/>
      <c r="K4" s="17"/>
      <c r="L4" s="27"/>
      <c r="M4" s="117"/>
      <c r="N4" s="17"/>
      <c r="O4" s="17"/>
      <c r="P4" s="17"/>
    </row>
    <row r="5" spans="1:16" ht="48.5" customHeight="1" x14ac:dyDescent="0.3">
      <c r="A5" s="253">
        <v>3.2</v>
      </c>
      <c r="B5" s="255" t="s">
        <v>154</v>
      </c>
      <c r="C5" s="130" t="s">
        <v>32</v>
      </c>
      <c r="D5" s="76" t="s">
        <v>155</v>
      </c>
      <c r="E5" s="30"/>
      <c r="F5" s="30"/>
      <c r="G5" s="30"/>
      <c r="H5" s="30"/>
      <c r="I5" s="30"/>
      <c r="J5" s="95"/>
      <c r="K5" s="17"/>
      <c r="L5" s="27"/>
      <c r="M5" s="117"/>
      <c r="N5" s="17"/>
      <c r="O5" s="17"/>
      <c r="P5" s="17"/>
    </row>
    <row r="6" spans="1:16" ht="52.5" customHeight="1" x14ac:dyDescent="0.3">
      <c r="A6" s="213">
        <f t="shared" ref="A6:B7" si="1">A5</f>
        <v>3.2</v>
      </c>
      <c r="B6" s="203" t="str">
        <f t="shared" si="1"/>
        <v>Records are appropriately identified and classified.</v>
      </c>
      <c r="C6" s="43" t="s">
        <v>33</v>
      </c>
      <c r="D6" s="70" t="s">
        <v>156</v>
      </c>
      <c r="E6" s="16"/>
      <c r="F6" s="16"/>
      <c r="G6" s="16"/>
      <c r="H6" s="16"/>
      <c r="I6" s="16"/>
      <c r="J6" s="21"/>
      <c r="K6" s="17"/>
      <c r="L6" s="27"/>
      <c r="M6" s="117"/>
      <c r="N6" s="17"/>
      <c r="O6" s="17"/>
      <c r="P6" s="17"/>
    </row>
    <row r="7" spans="1:16" ht="70" customHeight="1" thickBot="1" x14ac:dyDescent="0.35">
      <c r="A7" s="209">
        <f t="shared" si="1"/>
        <v>3.2</v>
      </c>
      <c r="B7" s="204" t="str">
        <f t="shared" si="1"/>
        <v>Records are appropriately identified and classified.</v>
      </c>
      <c r="C7" s="60" t="s">
        <v>34</v>
      </c>
      <c r="D7" s="62" t="s">
        <v>157</v>
      </c>
      <c r="E7" s="22"/>
      <c r="F7" s="22"/>
      <c r="G7" s="22"/>
      <c r="H7" s="22"/>
      <c r="I7" s="22"/>
      <c r="J7" s="23"/>
      <c r="K7" s="17"/>
      <c r="L7" s="27"/>
      <c r="M7" s="117"/>
      <c r="N7" s="17"/>
      <c r="O7" s="17"/>
      <c r="P7" s="17"/>
    </row>
  </sheetData>
  <sheetProtection formatColumns="0" formatRows="0" autoFilter="0"/>
  <autoFilter ref="A1:J1" xr:uid="{46F7AB4B-6743-4BEE-A147-812E76E67F26}"/>
  <mergeCells count="4">
    <mergeCell ref="B2:B4"/>
    <mergeCell ref="A2:A4"/>
    <mergeCell ref="B5:B7"/>
    <mergeCell ref="A5:A7"/>
  </mergeCells>
  <phoneticPr fontId="18" type="noConversion"/>
  <conditionalFormatting sqref="K1:O1">
    <cfRule type="notContainsBlanks" dxfId="55" priority="6">
      <formula>LEN(TRIM(K1))&gt;0</formula>
    </cfRule>
  </conditionalFormatting>
  <conditionalFormatting sqref="K1:O1 K2:K7 N2:O7">
    <cfRule type="notContainsBlanks" dxfId="54" priority="5">
      <formula>LEN(TRIM(K1))&gt;0</formula>
    </cfRule>
  </conditionalFormatting>
  <conditionalFormatting sqref="E2:E7">
    <cfRule type="containsText" dxfId="53" priority="8" operator="containsText" text="Not Applicable">
      <formula>NOT(ISERROR(SEARCH("Not Applicable",E2)))</formula>
    </cfRule>
    <cfRule type="containsText" dxfId="52" priority="9" operator="containsText" text="Not meeting">
      <formula>NOT(ISERROR(SEARCH("Not meeting",E2)))</formula>
    </cfRule>
    <cfRule type="containsText" dxfId="51" priority="10" operator="containsText" text="Partially">
      <formula>NOT(ISERROR(SEARCH("Partially",E2)))</formula>
    </cfRule>
    <cfRule type="containsText" dxfId="50" priority="11" operator="containsText" text="Fully">
      <formula>NOT(ISERROR(SEARCH("Fully",E2)))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 operator="between" id="{6822A88D-9760-4524-9DF4-B3BE3FC6D073}">
            <xm:f>Lookup!$A$8</xm:f>
            <xm:f>Lookup!$A$9</xm:f>
            <x14:dxf>
              <font>
                <b/>
                <i val="0"/>
                <color theme="0"/>
              </font>
              <fill>
                <patternFill>
                  <bgColor rgb="FFFF0000"/>
                </patternFill>
              </fill>
            </x14:dxf>
          </x14:cfRule>
          <xm:sqref>J2:J7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F08AAC-3B46-410C-ADD1-1DB2DDA6A4B7}">
          <x14:formula1>
            <xm:f>Lookup!$A$1:$A$4</xm:f>
          </x14:formula1>
          <xm:sqref>E2:E7</xm:sqref>
        </x14:dataValidation>
        <x14:dataValidation type="list" allowBlank="1" showInputMessage="1" showErrorMessage="1" xr:uid="{97EB2E15-B09D-4E92-9A01-EF69A666DCCE}">
          <x14:formula1>
            <xm:f>Lookup!$E$1:$E$5</xm:f>
          </x14:formula1>
          <xm:sqref>I2:I7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A685-0C71-478D-A2BD-6F766DB4A3FF}">
  <sheetPr codeName="Sheet9">
    <tabColor rgb="FFDC83A6"/>
  </sheetPr>
  <dimension ref="A1:P18"/>
  <sheetViews>
    <sheetView showGridLines="0" zoomScale="85" zoomScaleNormal="85" workbookViewId="0">
      <pane ySplit="1" topLeftCell="A2" activePane="bottomLeft" state="frozen"/>
      <selection pane="bottomLeft" sqref="A1:J1"/>
    </sheetView>
  </sheetViews>
  <sheetFormatPr defaultColWidth="9.08984375" defaultRowHeight="15" x14ac:dyDescent="0.3"/>
  <cols>
    <col min="1" max="1" width="10.6328125" style="18" customWidth="1"/>
    <col min="2" max="2" width="48.81640625" style="18" customWidth="1"/>
    <col min="3" max="3" width="13.6328125" style="18" customWidth="1"/>
    <col min="4" max="4" width="63.81640625" style="18" customWidth="1"/>
    <col min="5" max="5" width="25" style="18" customWidth="1"/>
    <col min="6" max="6" width="28.453125" style="18" customWidth="1"/>
    <col min="7" max="7" width="26" style="18" customWidth="1"/>
    <col min="8" max="8" width="12" style="36" customWidth="1"/>
    <col min="9" max="9" width="14.453125" style="36" customWidth="1"/>
    <col min="10" max="10" width="20.6328125" style="18" customWidth="1"/>
    <col min="11" max="15" width="26" style="18" customWidth="1"/>
    <col min="16" max="16384" width="9.08984375" style="18"/>
  </cols>
  <sheetData>
    <row r="1" spans="1:16" ht="30.5" thickBot="1" x14ac:dyDescent="0.35">
      <c r="A1" s="148" t="s">
        <v>6</v>
      </c>
      <c r="B1" s="148" t="s">
        <v>1</v>
      </c>
      <c r="C1" s="148" t="s">
        <v>35</v>
      </c>
      <c r="D1" s="148" t="s">
        <v>5</v>
      </c>
      <c r="E1" s="148" t="s">
        <v>3</v>
      </c>
      <c r="F1" s="149" t="s">
        <v>102</v>
      </c>
      <c r="G1" s="148" t="s">
        <v>94</v>
      </c>
      <c r="H1" s="149" t="s">
        <v>4</v>
      </c>
      <c r="I1" s="149" t="s">
        <v>95</v>
      </c>
      <c r="J1" s="149" t="s">
        <v>108</v>
      </c>
      <c r="K1" s="17"/>
      <c r="L1" s="17"/>
      <c r="M1" s="17"/>
      <c r="N1" s="17"/>
      <c r="O1" s="17"/>
      <c r="P1" s="17"/>
    </row>
    <row r="2" spans="1:16" ht="37" customHeight="1" x14ac:dyDescent="0.3">
      <c r="A2" s="208">
        <v>4.0999999999999996</v>
      </c>
      <c r="B2" s="220" t="s">
        <v>159</v>
      </c>
      <c r="C2" s="31" t="s">
        <v>36</v>
      </c>
      <c r="D2" s="78" t="s">
        <v>160</v>
      </c>
      <c r="E2" s="19"/>
      <c r="F2" s="19"/>
      <c r="G2" s="19"/>
      <c r="H2" s="19"/>
      <c r="I2" s="19"/>
      <c r="J2" s="20"/>
      <c r="K2" s="17"/>
      <c r="L2" s="17"/>
      <c r="M2" s="17"/>
      <c r="N2" s="17"/>
      <c r="O2" s="17"/>
      <c r="P2" s="17"/>
    </row>
    <row r="3" spans="1:16" ht="30" customHeight="1" x14ac:dyDescent="0.3">
      <c r="A3" s="213">
        <f t="shared" ref="A3:B6" si="0">A2</f>
        <v>4.0999999999999996</v>
      </c>
      <c r="B3" s="222" t="str">
        <f t="shared" si="0"/>
        <v>A data flow mapping exercise is undertaken to document the data that flows in, around, and out of information processing systems or services.</v>
      </c>
      <c r="C3" s="65" t="s">
        <v>37</v>
      </c>
      <c r="D3" s="98" t="s">
        <v>161</v>
      </c>
      <c r="E3" s="16"/>
      <c r="F3" s="16"/>
      <c r="G3" s="16"/>
      <c r="H3" s="16"/>
      <c r="I3" s="16"/>
      <c r="J3" s="21"/>
      <c r="K3" s="17"/>
      <c r="L3" s="27"/>
      <c r="M3" s="35"/>
      <c r="N3" s="17"/>
      <c r="O3" s="17"/>
      <c r="P3" s="17"/>
    </row>
    <row r="4" spans="1:16" ht="41.5" customHeight="1" x14ac:dyDescent="0.3">
      <c r="A4" s="213">
        <f t="shared" si="0"/>
        <v>4.0999999999999996</v>
      </c>
      <c r="B4" s="222" t="str">
        <f t="shared" si="0"/>
        <v>A data flow mapping exercise is undertaken to document the data that flows in, around, and out of information processing systems or services.</v>
      </c>
      <c r="C4" s="65" t="s">
        <v>38</v>
      </c>
      <c r="D4" s="70" t="s">
        <v>162</v>
      </c>
      <c r="E4" s="16"/>
      <c r="F4" s="16"/>
      <c r="G4" s="16"/>
      <c r="H4" s="16"/>
      <c r="I4" s="16"/>
      <c r="J4" s="21"/>
      <c r="K4" s="17"/>
      <c r="L4" s="27"/>
      <c r="M4" s="35"/>
      <c r="N4" s="17"/>
      <c r="O4" s="17"/>
      <c r="P4" s="17"/>
    </row>
    <row r="5" spans="1:16" ht="38.5" customHeight="1" x14ac:dyDescent="0.3">
      <c r="A5" s="213">
        <f t="shared" si="0"/>
        <v>4.0999999999999996</v>
      </c>
      <c r="B5" s="222" t="str">
        <f t="shared" si="0"/>
        <v>A data flow mapping exercise is undertaken to document the data that flows in, around, and out of information processing systems or services.</v>
      </c>
      <c r="C5" s="65" t="s">
        <v>110</v>
      </c>
      <c r="D5" s="70" t="s">
        <v>163</v>
      </c>
      <c r="E5" s="16"/>
      <c r="F5" s="16"/>
      <c r="G5" s="16"/>
      <c r="H5" s="16"/>
      <c r="I5" s="16"/>
      <c r="J5" s="21"/>
      <c r="K5" s="17"/>
      <c r="L5" s="27"/>
      <c r="M5" s="35"/>
      <c r="N5" s="17"/>
      <c r="O5" s="17"/>
      <c r="P5" s="17"/>
    </row>
    <row r="6" spans="1:16" ht="44.5" customHeight="1" thickBot="1" x14ac:dyDescent="0.35">
      <c r="A6" s="256">
        <f t="shared" si="0"/>
        <v>4.0999999999999996</v>
      </c>
      <c r="B6" s="257" t="str">
        <f t="shared" si="0"/>
        <v>A data flow mapping exercise is undertaken to document the data that flows in, around, and out of information processing systems or services.</v>
      </c>
      <c r="C6" s="73" t="s">
        <v>111</v>
      </c>
      <c r="D6" s="77" t="s">
        <v>164</v>
      </c>
      <c r="E6" s="24"/>
      <c r="F6" s="24"/>
      <c r="G6" s="24"/>
      <c r="H6" s="24"/>
      <c r="I6" s="24"/>
      <c r="J6" s="25"/>
      <c r="K6" s="17"/>
      <c r="L6" s="27"/>
      <c r="M6" s="35"/>
      <c r="N6" s="17"/>
      <c r="O6" s="17"/>
      <c r="P6" s="17"/>
    </row>
    <row r="7" spans="1:16" ht="27.5" customHeight="1" x14ac:dyDescent="0.3">
      <c r="A7" s="208">
        <v>4.2</v>
      </c>
      <c r="B7" s="202" t="s">
        <v>165</v>
      </c>
      <c r="C7" s="31" t="s">
        <v>39</v>
      </c>
      <c r="D7" s="69" t="s">
        <v>167</v>
      </c>
      <c r="E7" s="19"/>
      <c r="F7" s="19"/>
      <c r="G7" s="19"/>
      <c r="H7" s="19"/>
      <c r="I7" s="19"/>
      <c r="J7" s="20"/>
      <c r="K7" s="17"/>
      <c r="L7" s="27"/>
      <c r="M7" s="35"/>
      <c r="N7" s="17"/>
      <c r="O7" s="17"/>
      <c r="P7" s="17"/>
    </row>
    <row r="8" spans="1:16" ht="27.5" customHeight="1" x14ac:dyDescent="0.3">
      <c r="A8" s="213">
        <f t="shared" ref="A8:B10" si="1">A7</f>
        <v>4.2</v>
      </c>
      <c r="B8" s="203" t="str">
        <f t="shared" si="1"/>
        <v>An inventory or asset register is in place which includes details of records held, the information they contain, the format, and their value.</v>
      </c>
      <c r="C8" s="65" t="s">
        <v>40</v>
      </c>
      <c r="D8" s="70" t="s">
        <v>168</v>
      </c>
      <c r="E8" s="16"/>
      <c r="F8" s="16"/>
      <c r="G8" s="16"/>
      <c r="H8" s="16"/>
      <c r="I8" s="16"/>
      <c r="J8" s="21"/>
      <c r="K8" s="17"/>
      <c r="L8" s="27"/>
      <c r="M8" s="117"/>
      <c r="N8" s="17"/>
      <c r="O8" s="17"/>
      <c r="P8" s="17"/>
    </row>
    <row r="9" spans="1:16" ht="36" customHeight="1" x14ac:dyDescent="0.3">
      <c r="A9" s="213">
        <f t="shared" si="1"/>
        <v>4.2</v>
      </c>
      <c r="B9" s="203" t="str">
        <f t="shared" si="1"/>
        <v>An inventory or asset register is in place which includes details of records held, the information they contain, the format, and their value.</v>
      </c>
      <c r="C9" s="65" t="s">
        <v>41</v>
      </c>
      <c r="D9" s="70" t="s">
        <v>169</v>
      </c>
      <c r="E9" s="16"/>
      <c r="F9" s="16"/>
      <c r="G9" s="16"/>
      <c r="H9" s="16"/>
      <c r="I9" s="16"/>
      <c r="J9" s="21"/>
      <c r="K9" s="17"/>
      <c r="L9" s="27"/>
      <c r="M9" s="117"/>
      <c r="N9" s="17"/>
      <c r="O9" s="17"/>
      <c r="P9" s="17"/>
    </row>
    <row r="10" spans="1:16" ht="39" customHeight="1" thickBot="1" x14ac:dyDescent="0.35">
      <c r="A10" s="209">
        <f t="shared" si="1"/>
        <v>4.2</v>
      </c>
      <c r="B10" s="204" t="str">
        <f t="shared" si="1"/>
        <v>An inventory or asset register is in place which includes details of records held, the information they contain, the format, and their value.</v>
      </c>
      <c r="C10" s="64" t="s">
        <v>166</v>
      </c>
      <c r="D10" s="82" t="s">
        <v>170</v>
      </c>
      <c r="E10" s="22"/>
      <c r="F10" s="22"/>
      <c r="G10" s="22"/>
      <c r="H10" s="22"/>
      <c r="I10" s="22"/>
      <c r="J10" s="23"/>
      <c r="K10" s="17"/>
      <c r="L10" s="27"/>
      <c r="M10" s="117"/>
      <c r="N10" s="17"/>
      <c r="O10" s="17"/>
      <c r="P10" s="17"/>
    </row>
    <row r="11" spans="1:16" ht="50.5" customHeight="1" x14ac:dyDescent="0.3">
      <c r="A11" s="253">
        <v>4.3</v>
      </c>
      <c r="B11" s="255" t="s">
        <v>178</v>
      </c>
      <c r="C11" s="75" t="s">
        <v>171</v>
      </c>
      <c r="D11" s="76" t="s">
        <v>179</v>
      </c>
      <c r="E11" s="30"/>
      <c r="F11" s="30"/>
      <c r="G11" s="30"/>
      <c r="H11" s="30"/>
      <c r="I11" s="30"/>
      <c r="J11" s="95"/>
      <c r="K11" s="17"/>
      <c r="L11" s="27"/>
      <c r="M11" s="117"/>
      <c r="N11" s="17"/>
      <c r="O11" s="17"/>
      <c r="P11" s="17"/>
    </row>
    <row r="12" spans="1:16" ht="65.5" customHeight="1" x14ac:dyDescent="0.3">
      <c r="A12" s="213">
        <f t="shared" ref="A12:B17" si="2">A11</f>
        <v>4.3</v>
      </c>
      <c r="B12" s="203" t="str">
        <f t="shared" si="2"/>
        <v xml:space="preserve">The Record of processing activities (ROPA) includes details of all processing, informed by data flow mapping exercises. </v>
      </c>
      <c r="C12" s="65" t="s">
        <v>172</v>
      </c>
      <c r="D12" s="70" t="s">
        <v>180</v>
      </c>
      <c r="E12" s="16"/>
      <c r="F12" s="16"/>
      <c r="G12" s="16"/>
      <c r="H12" s="16"/>
      <c r="I12" s="16"/>
      <c r="J12" s="21"/>
      <c r="K12" s="17"/>
      <c r="L12" s="27"/>
      <c r="M12" s="117"/>
      <c r="N12" s="17"/>
      <c r="O12" s="17"/>
      <c r="P12" s="17"/>
    </row>
    <row r="13" spans="1:16" ht="42.5" customHeight="1" x14ac:dyDescent="0.3">
      <c r="A13" s="213">
        <f t="shared" si="2"/>
        <v>4.3</v>
      </c>
      <c r="B13" s="203" t="str">
        <f t="shared" si="2"/>
        <v xml:space="preserve">The Record of processing activities (ROPA) includes details of all processing, informed by data flow mapping exercises. </v>
      </c>
      <c r="C13" s="65" t="s">
        <v>173</v>
      </c>
      <c r="D13" s="70" t="s">
        <v>181</v>
      </c>
      <c r="E13" s="16"/>
      <c r="F13" s="16"/>
      <c r="G13" s="16"/>
      <c r="H13" s="16"/>
      <c r="I13" s="16"/>
      <c r="J13" s="21"/>
      <c r="K13" s="17"/>
      <c r="L13" s="27"/>
      <c r="M13" s="117"/>
      <c r="N13" s="17"/>
      <c r="O13" s="17"/>
      <c r="P13" s="17"/>
    </row>
    <row r="14" spans="1:16" ht="70" customHeight="1" x14ac:dyDescent="0.3">
      <c r="A14" s="213">
        <f t="shared" si="2"/>
        <v>4.3</v>
      </c>
      <c r="B14" s="203" t="str">
        <f t="shared" si="2"/>
        <v xml:space="preserve">The Record of processing activities (ROPA) includes details of all processing, informed by data flow mapping exercises. </v>
      </c>
      <c r="C14" s="65" t="s">
        <v>174</v>
      </c>
      <c r="D14" s="70" t="s">
        <v>182</v>
      </c>
      <c r="E14" s="16"/>
      <c r="F14" s="16"/>
      <c r="G14" s="16"/>
      <c r="H14" s="16"/>
      <c r="I14" s="16"/>
      <c r="J14" s="21"/>
      <c r="K14" s="17"/>
      <c r="L14" s="27"/>
      <c r="M14" s="117"/>
      <c r="N14" s="17"/>
      <c r="O14" s="17"/>
      <c r="P14" s="17"/>
    </row>
    <row r="15" spans="1:16" ht="40.5" customHeight="1" x14ac:dyDescent="0.3">
      <c r="A15" s="213">
        <f t="shared" si="2"/>
        <v>4.3</v>
      </c>
      <c r="B15" s="203" t="str">
        <f t="shared" si="2"/>
        <v xml:space="preserve">The Record of processing activities (ROPA) includes details of all processing, informed by data flow mapping exercises. </v>
      </c>
      <c r="C15" s="65" t="s">
        <v>175</v>
      </c>
      <c r="D15" s="70" t="s">
        <v>183</v>
      </c>
      <c r="E15" s="16"/>
      <c r="F15" s="16"/>
      <c r="G15" s="16"/>
      <c r="H15" s="16"/>
      <c r="I15" s="16"/>
      <c r="J15" s="21"/>
      <c r="K15" s="17"/>
      <c r="L15" s="27"/>
      <c r="M15" s="117"/>
      <c r="N15" s="17"/>
      <c r="O15" s="17"/>
      <c r="P15" s="17"/>
    </row>
    <row r="16" spans="1:16" ht="73.5" customHeight="1" x14ac:dyDescent="0.3">
      <c r="A16" s="213">
        <f t="shared" si="2"/>
        <v>4.3</v>
      </c>
      <c r="B16" s="203" t="str">
        <f t="shared" si="2"/>
        <v xml:space="preserve">The Record of processing activities (ROPA) includes details of all processing, informed by data flow mapping exercises. </v>
      </c>
      <c r="C16" s="65" t="s">
        <v>176</v>
      </c>
      <c r="D16" s="70" t="s">
        <v>184</v>
      </c>
      <c r="E16" s="16"/>
      <c r="F16" s="16"/>
      <c r="G16" s="16"/>
      <c r="H16" s="16"/>
      <c r="I16" s="16"/>
      <c r="J16" s="21"/>
      <c r="K16" s="17"/>
      <c r="L16" s="27"/>
      <c r="M16" s="117"/>
      <c r="N16" s="17"/>
      <c r="O16" s="17"/>
      <c r="P16" s="17"/>
    </row>
    <row r="17" spans="1:16" ht="74" customHeight="1" thickBot="1" x14ac:dyDescent="0.35">
      <c r="A17" s="209">
        <f t="shared" si="2"/>
        <v>4.3</v>
      </c>
      <c r="B17" s="204" t="str">
        <f t="shared" si="2"/>
        <v xml:space="preserve">The Record of processing activities (ROPA) includes details of all processing, informed by data flow mapping exercises. </v>
      </c>
      <c r="C17" s="64" t="s">
        <v>177</v>
      </c>
      <c r="D17" s="71" t="s">
        <v>185</v>
      </c>
      <c r="E17" s="22"/>
      <c r="F17" s="22"/>
      <c r="G17" s="22"/>
      <c r="H17" s="22"/>
      <c r="I17" s="22"/>
      <c r="J17" s="23"/>
      <c r="K17" s="17"/>
      <c r="L17" s="27"/>
      <c r="M17" s="117"/>
      <c r="N17" s="17"/>
      <c r="O17" s="17"/>
      <c r="P17" s="17"/>
    </row>
    <row r="18" spans="1:16" x14ac:dyDescent="0.3">
      <c r="L18" s="27"/>
      <c r="M18" s="117"/>
    </row>
  </sheetData>
  <sheetProtection formatColumns="0" formatRows="0" autoFilter="0"/>
  <autoFilter ref="A1:J1" xr:uid="{FBEAAADF-D5CE-4E9C-9207-CFD4DB0226B3}"/>
  <mergeCells count="6">
    <mergeCell ref="A2:A6"/>
    <mergeCell ref="B2:B6"/>
    <mergeCell ref="A7:A10"/>
    <mergeCell ref="B7:B10"/>
    <mergeCell ref="A11:A17"/>
    <mergeCell ref="B11:B17"/>
  </mergeCells>
  <phoneticPr fontId="18" type="noConversion"/>
  <conditionalFormatting sqref="E2:H17">
    <cfRule type="containsText" dxfId="48" priority="4" operator="containsText" text="Not Applicable">
      <formula>NOT(ISERROR(SEARCH("Not Applicable",E2)))</formula>
    </cfRule>
    <cfRule type="containsText" dxfId="47" priority="5" operator="containsText" text="Not meeting">
      <formula>NOT(ISERROR(SEARCH("Not meeting",E2)))</formula>
    </cfRule>
    <cfRule type="containsText" dxfId="46" priority="6" operator="containsText" text="Partially">
      <formula>NOT(ISERROR(SEARCH("Partially",E2)))</formula>
    </cfRule>
    <cfRule type="containsText" dxfId="45" priority="7" operator="containsText" text="Fully">
      <formula>NOT(ISERROR(SEARCH("Fully",E2)))</formula>
    </cfRule>
  </conditionalFormatting>
  <conditionalFormatting sqref="K1:O1">
    <cfRule type="notContainsBlanks" dxfId="44" priority="2">
      <formula>LEN(TRIM(K1))&gt;0</formula>
    </cfRule>
  </conditionalFormatting>
  <conditionalFormatting sqref="K1:O2 K3:K17 N3:O17">
    <cfRule type="notContainsBlanks" dxfId="43" priority="1">
      <formula>LEN(TRIM(K1))&gt;0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between" id="{984E4729-CA87-499E-9F33-AF56C0DA9050}">
            <xm:f>Lookup!$A$8</xm:f>
            <xm:f>Lookup!$A$9</xm:f>
            <x14:dxf>
              <font>
                <b/>
                <i val="0"/>
                <color theme="0"/>
              </font>
              <fill>
                <patternFill>
                  <bgColor rgb="FFFF0000"/>
                </patternFill>
              </fill>
            </x14:dxf>
          </x14:cfRule>
          <xm:sqref>J2:J17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0038129-BB7A-4EBB-9DE9-E3505F0BDF17}">
          <x14:formula1>
            <xm:f>Lookup!$A$1:$A$4</xm:f>
          </x14:formula1>
          <xm:sqref>E2:E17</xm:sqref>
        </x14:dataValidation>
        <x14:dataValidation type="list" allowBlank="1" showInputMessage="1" showErrorMessage="1" xr:uid="{3001A4A3-8C0F-4697-8364-F5EA23562DD4}">
          <x14:formula1>
            <xm:f>Lookup!$E$1:$E$5</xm:f>
          </x14:formula1>
          <xm:sqref>I2:I17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Dashboard</vt:lpstr>
      <vt:lpstr>Master sheet</vt:lpstr>
      <vt:lpstr>Tables &amp; graphs</vt:lpstr>
      <vt:lpstr>Lookup</vt:lpstr>
      <vt:lpstr>1. Records management framework</vt:lpstr>
      <vt:lpstr>2. Data collection</vt:lpstr>
      <vt:lpstr>3. Record creation </vt:lpstr>
      <vt:lpstr>4. Data mapping and recording</vt:lpstr>
      <vt:lpstr>5. Access</vt:lpstr>
      <vt:lpstr>6. Movement and retrieval</vt:lpstr>
      <vt:lpstr>7. Maintenance and accuracy</vt:lpstr>
      <vt:lpstr>8. Retention</vt:lpstr>
      <vt:lpstr>9. Diposal and deletion</vt:lpstr>
      <vt:lpstr>10. Right to be forgotten</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Helen Sunderland</dc:creator>
  <cp:lastModifiedBy>Leanne Doherty</cp:lastModifiedBy>
  <dcterms:created xsi:type="dcterms:W3CDTF">2021-04-20T14:58:56Z</dcterms:created>
  <dcterms:modified xsi:type="dcterms:W3CDTF">2024-10-09T12:20:55Z</dcterms:modified>
</cp:coreProperties>
</file>