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3.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updateLinks="always" codeName="ThisWorkbook" defaultThemeVersion="166925"/>
  <mc:AlternateContent xmlns:mc="http://schemas.openxmlformats.org/markup-compatibility/2006">
    <mc:Choice Requires="x15">
      <x15ac:absPath xmlns:x15ac="http://schemas.microsoft.com/office/spreadsheetml/2010/11/ac" url="https://indigoffice-my.sharepoint.com/personal/leanne_doherty_ico_org_uk/Documents/Documents/WEBSITE TOOLKITS/DRAFT CONTENT/TRACKERS/WEBSITE READY/"/>
    </mc:Choice>
  </mc:AlternateContent>
  <xr:revisionPtr revIDLastSave="1" documentId="14_{1FA4D6A1-4C44-4CD9-8CD9-EA1EB651080E}" xr6:coauthVersionLast="47" xr6:coauthVersionMax="47" xr10:uidLastSave="{78B01AB2-CE7F-497D-A422-13420FA3CE8E}"/>
  <bookViews>
    <workbookView xWindow="-110" yWindow="-110" windowWidth="22780" windowHeight="14540" tabRatio="856" xr2:uid="{8F6E44AD-F6BB-4EA0-B38B-ADFED6B81E3C}"/>
  </bookViews>
  <sheets>
    <sheet name="Introduction" sheetId="14" r:id="rId1"/>
    <sheet name="Dashboard" sheetId="18" r:id="rId2"/>
    <sheet name="Master sheet" sheetId="1" r:id="rId3"/>
    <sheet name="Tables &amp; graphs" sheetId="17" state="hidden" r:id="rId4"/>
    <sheet name="Lookup" sheetId="16" state="hidden" r:id="rId5"/>
    <sheet name="1. Accountability" sheetId="15" r:id="rId6"/>
    <sheet name="2. Transparency" sheetId="3" r:id="rId7"/>
    <sheet name="3. Children's rights " sheetId="4" r:id="rId8"/>
    <sheet name="4. DPIAs" sheetId="7" r:id="rId9"/>
    <sheet name="5. Data minimisation" sheetId="8" r:id="rId10"/>
    <sheet name="6. Data sharing" sheetId="9" r:id="rId11"/>
    <sheet name="7. Age assurance" sheetId="10" r:id="rId12"/>
    <sheet name="8. Detrimental use of info" sheetId="11" r:id="rId13"/>
    <sheet name="9. Default privacy settings" sheetId="12" r:id="rId14"/>
    <sheet name="10. Parental controls" sheetId="19" r:id="rId15"/>
    <sheet name="11. Geolocation data" sheetId="20" r:id="rId16"/>
    <sheet name="12. Profiling" sheetId="21" r:id="rId17"/>
    <sheet name="13. Nudge techniques" sheetId="22" r:id="rId18"/>
    <sheet name="14. Connected toys &amp; devices" sheetId="23" r:id="rId19"/>
    <sheet name="Version" sheetId="24" r:id="rId20"/>
  </sheets>
  <definedNames>
    <definedName name="_xlnm._FilterDatabase" localSheetId="5" hidden="1">'1. Accountability'!$A$1:$J$32</definedName>
    <definedName name="_xlnm._FilterDatabase" localSheetId="14" hidden="1">'10. Parental controls'!$A$1:$J$9</definedName>
    <definedName name="_xlnm._FilterDatabase" localSheetId="15" hidden="1">'11. Geolocation data'!$A$1:$J$9</definedName>
    <definedName name="_xlnm._FilterDatabase" localSheetId="16" hidden="1">'12. Profiling'!$A$1:$J$18</definedName>
    <definedName name="_xlnm._FilterDatabase" localSheetId="17" hidden="1">'13. Nudge techniques'!$A$1:$J$16</definedName>
    <definedName name="_xlnm._FilterDatabase" localSheetId="18" hidden="1">'14. Connected toys &amp; devices'!$A$1:$J$13</definedName>
    <definedName name="_xlnm._FilterDatabase" localSheetId="6" hidden="1">'2. Transparency'!$A$1:$J$9</definedName>
    <definedName name="_xlnm._FilterDatabase" localSheetId="7" hidden="1">'3. Children''s rights '!$A$1:$J$1</definedName>
    <definedName name="_xlnm._FilterDatabase" localSheetId="8" hidden="1">'4. DPIAs'!$A$1:$J$1</definedName>
    <definedName name="_xlnm._FilterDatabase" localSheetId="9" hidden="1">'5. Data minimisation'!$A$1:$J$1</definedName>
    <definedName name="_xlnm._FilterDatabase" localSheetId="10" hidden="1">'6. Data sharing'!$A$1:$J$8</definedName>
    <definedName name="_xlnm._FilterDatabase" localSheetId="11" hidden="1">'7. Age assurance'!$A$1:$J$1</definedName>
    <definedName name="_xlnm._FilterDatabase" localSheetId="12" hidden="1">'8. Detrimental use of info'!$A$1:$J$1</definedName>
    <definedName name="_xlnm._FilterDatabase" localSheetId="13" hidden="1">'9. Default privacy settings'!$A$1:$J$1</definedName>
    <definedName name="_xlnm._FilterDatabase" localSheetId="2" hidden="1">'Master sheet'!$A$2:$P$206</definedName>
    <definedName name="_Hlk163734892" localSheetId="8">'4. DPIAs'!$D$13</definedName>
    <definedName name="_Hlk166507396" localSheetId="9">'5. Data minimisation'!$D$10</definedName>
    <definedName name="_Hlk166677619" localSheetId="16">'12. Profiling'!$D$2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3" i="23" l="1"/>
  <c r="A4" i="23" s="1"/>
  <c r="A5" i="23" s="1"/>
  <c r="A6" i="23" s="1"/>
  <c r="A7" i="23" s="1"/>
  <c r="B3" i="23"/>
  <c r="B4" i="23" s="1"/>
  <c r="B5" i="23" s="1"/>
  <c r="B6" i="23" s="1"/>
  <c r="B7" i="23" s="1"/>
  <c r="A9" i="23"/>
  <c r="A10" i="23" s="1"/>
  <c r="A11" i="23" s="1"/>
  <c r="A12" i="23" s="1"/>
  <c r="A13" i="23" s="1"/>
  <c r="B9" i="23"/>
  <c r="B10" i="23" s="1"/>
  <c r="B11" i="23" s="1"/>
  <c r="B12" i="23" s="1"/>
  <c r="B13" i="23" s="1"/>
  <c r="A3" i="22"/>
  <c r="A4" i="22" s="1"/>
  <c r="A5" i="22" s="1"/>
  <c r="B3" i="22"/>
  <c r="B4" i="22" s="1"/>
  <c r="B5" i="22" s="1"/>
  <c r="A7" i="22"/>
  <c r="B7" i="22"/>
  <c r="A8" i="22"/>
  <c r="A9" i="22" s="1"/>
  <c r="B8" i="22"/>
  <c r="B9" i="22" s="1"/>
  <c r="A11" i="22"/>
  <c r="A12" i="22" s="1"/>
  <c r="A13" i="22" s="1"/>
  <c r="A14" i="22" s="1"/>
  <c r="A15" i="22" s="1"/>
  <c r="A16" i="22" s="1"/>
  <c r="B11" i="22"/>
  <c r="B12" i="22" s="1"/>
  <c r="B13" i="22" s="1"/>
  <c r="B14" i="22" s="1"/>
  <c r="B15" i="22" s="1"/>
  <c r="B16" i="22" s="1"/>
  <c r="A3" i="21"/>
  <c r="A4" i="21" s="1"/>
  <c r="B3" i="21"/>
  <c r="B4" i="21"/>
  <c r="A6" i="21"/>
  <c r="A7" i="21" s="1"/>
  <c r="A8" i="21" s="1"/>
  <c r="A9" i="21" s="1"/>
  <c r="B6" i="21"/>
  <c r="B7" i="21"/>
  <c r="B8" i="21" s="1"/>
  <c r="B9" i="21" s="1"/>
  <c r="A11" i="21"/>
  <c r="A12" i="21" s="1"/>
  <c r="A13" i="21" s="1"/>
  <c r="A14" i="21" s="1"/>
  <c r="B11" i="21"/>
  <c r="B12" i="21" s="1"/>
  <c r="B13" i="21" s="1"/>
  <c r="B14" i="21" s="1"/>
  <c r="A16" i="21"/>
  <c r="A17" i="21" s="1"/>
  <c r="A18" i="21" s="1"/>
  <c r="B16" i="21"/>
  <c r="B17" i="21"/>
  <c r="B18" i="21" s="1"/>
  <c r="A3" i="20"/>
  <c r="B3" i="20"/>
  <c r="A5" i="20"/>
  <c r="A6" i="20" s="1"/>
  <c r="A7" i="20" s="1"/>
  <c r="A8" i="20" s="1"/>
  <c r="A9" i="20" s="1"/>
  <c r="B5" i="20"/>
  <c r="B6" i="20" s="1"/>
  <c r="B7" i="20" s="1"/>
  <c r="B8" i="20" s="1"/>
  <c r="B9" i="20" s="1"/>
  <c r="A3" i="19"/>
  <c r="A4" i="19" s="1"/>
  <c r="A5" i="19" s="1"/>
  <c r="A6" i="19" s="1"/>
  <c r="B3" i="19"/>
  <c r="B4" i="19" s="1"/>
  <c r="B5" i="19" s="1"/>
  <c r="B6" i="19" s="1"/>
  <c r="A8" i="19"/>
  <c r="A9" i="19" s="1"/>
  <c r="B8" i="19"/>
  <c r="B9" i="19" s="1"/>
  <c r="B3" i="12"/>
  <c r="B4" i="12"/>
  <c r="B6" i="12"/>
  <c r="B7" i="12" s="1"/>
  <c r="B8" i="12" s="1"/>
  <c r="B9" i="12" s="1"/>
  <c r="B10" i="12" s="1"/>
  <c r="A3" i="12"/>
  <c r="A4" i="12" s="1"/>
  <c r="A6" i="12"/>
  <c r="A7" i="12" s="1"/>
  <c r="A8" i="12" s="1"/>
  <c r="A9" i="12" s="1"/>
  <c r="A10" i="12" s="1"/>
  <c r="B3" i="11"/>
  <c r="B4" i="11" s="1"/>
  <c r="B5" i="11" s="1"/>
  <c r="B6" i="11" s="1"/>
  <c r="B7" i="11" s="1"/>
  <c r="B8" i="11" s="1"/>
  <c r="B10" i="11"/>
  <c r="B11" i="11" s="1"/>
  <c r="B12" i="11" s="1"/>
  <c r="B13" i="11" s="1"/>
  <c r="B14" i="11" s="1"/>
  <c r="B16" i="11"/>
  <c r="B17" i="11" s="1"/>
  <c r="B18" i="11" s="1"/>
  <c r="B19" i="11" s="1"/>
  <c r="A3" i="11"/>
  <c r="A4" i="11" s="1"/>
  <c r="A5" i="11" s="1"/>
  <c r="A6" i="11" s="1"/>
  <c r="A7" i="11" s="1"/>
  <c r="A8" i="11" s="1"/>
  <c r="A10" i="11"/>
  <c r="A11" i="11"/>
  <c r="A12" i="11" s="1"/>
  <c r="A13" i="11" s="1"/>
  <c r="A14" i="11" s="1"/>
  <c r="A16" i="11"/>
  <c r="A17" i="11" s="1"/>
  <c r="A18" i="11" s="1"/>
  <c r="A19" i="11" s="1"/>
  <c r="B3" i="10"/>
  <c r="B4" i="10" s="1"/>
  <c r="B5" i="10" s="1"/>
  <c r="B6" i="10" s="1"/>
  <c r="B7" i="10" s="1"/>
  <c r="B8" i="10" s="1"/>
  <c r="B9" i="10" s="1"/>
  <c r="B10" i="10" s="1"/>
  <c r="B11" i="10" s="1"/>
  <c r="B12" i="10" s="1"/>
  <c r="B13" i="10" s="1"/>
  <c r="B15" i="10"/>
  <c r="B16" i="10" s="1"/>
  <c r="B18" i="10"/>
  <c r="B19" i="10" s="1"/>
  <c r="B20" i="10" s="1"/>
  <c r="B22" i="10"/>
  <c r="B23" i="10" s="1"/>
  <c r="B25" i="10"/>
  <c r="B26" i="10"/>
  <c r="B27" i="10" s="1"/>
  <c r="B28" i="10" s="1"/>
  <c r="B30" i="10"/>
  <c r="B31" i="10" s="1"/>
  <c r="B32" i="10" s="1"/>
  <c r="B34" i="10"/>
  <c r="B35" i="10" s="1"/>
  <c r="B37" i="10"/>
  <c r="B38" i="10" s="1"/>
  <c r="A3" i="10"/>
  <c r="A4" i="10" s="1"/>
  <c r="A5" i="10" s="1"/>
  <c r="A6" i="10" s="1"/>
  <c r="A7" i="10" s="1"/>
  <c r="A8" i="10" s="1"/>
  <c r="A9" i="10" s="1"/>
  <c r="A10" i="10" s="1"/>
  <c r="A11" i="10" s="1"/>
  <c r="A12" i="10" s="1"/>
  <c r="A13" i="10" s="1"/>
  <c r="A15" i="10"/>
  <c r="A16" i="10" s="1"/>
  <c r="A18" i="10"/>
  <c r="A19" i="10" s="1"/>
  <c r="A20" i="10" s="1"/>
  <c r="A22" i="10"/>
  <c r="A23" i="10" s="1"/>
  <c r="A25" i="10"/>
  <c r="A26" i="10" s="1"/>
  <c r="A27" i="10" s="1"/>
  <c r="A28" i="10" s="1"/>
  <c r="A30" i="10"/>
  <c r="A31" i="10" s="1"/>
  <c r="A32" i="10" s="1"/>
  <c r="A34" i="10"/>
  <c r="A35" i="10" s="1"/>
  <c r="A37" i="10"/>
  <c r="A38" i="10"/>
  <c r="B3" i="8"/>
  <c r="B4" i="8" s="1"/>
  <c r="B5" i="8" s="1"/>
  <c r="B6" i="8" s="1"/>
  <c r="B7" i="8" s="1"/>
  <c r="B8" i="8" s="1"/>
  <c r="B10" i="8"/>
  <c r="B11" i="8" s="1"/>
  <c r="B12" i="8" s="1"/>
  <c r="B13" i="8" s="1"/>
  <c r="B14" i="8" s="1"/>
  <c r="A3" i="8"/>
  <c r="A4" i="8" s="1"/>
  <c r="A5" i="8" s="1"/>
  <c r="A6" i="8" s="1"/>
  <c r="A7" i="8" s="1"/>
  <c r="A8" i="8" s="1"/>
  <c r="A10" i="8"/>
  <c r="A11" i="8"/>
  <c r="A12" i="8" s="1"/>
  <c r="A13" i="8" s="1"/>
  <c r="A14" i="8" s="1"/>
  <c r="B3" i="7"/>
  <c r="B4" i="7" s="1"/>
  <c r="B6" i="7"/>
  <c r="B7" i="7" s="1"/>
  <c r="B8" i="7" s="1"/>
  <c r="B9" i="7" s="1"/>
  <c r="B10" i="7" s="1"/>
  <c r="B11" i="7" s="1"/>
  <c r="B12" i="7" s="1"/>
  <c r="B14" i="7"/>
  <c r="B15" i="7" s="1"/>
  <c r="B16" i="7" s="1"/>
  <c r="B17" i="7" s="1"/>
  <c r="A3" i="7"/>
  <c r="A4" i="7" s="1"/>
  <c r="A6" i="7"/>
  <c r="A7" i="7" s="1"/>
  <c r="A8" i="7" s="1"/>
  <c r="A9" i="7" s="1"/>
  <c r="A10" i="7" s="1"/>
  <c r="A11" i="7" s="1"/>
  <c r="A12" i="7" s="1"/>
  <c r="A14" i="7"/>
  <c r="A15" i="7"/>
  <c r="A16" i="7" s="1"/>
  <c r="A17" i="7" s="1"/>
  <c r="B3" i="15"/>
  <c r="B4" i="15" s="1"/>
  <c r="B5" i="15" s="1"/>
  <c r="B7" i="15"/>
  <c r="B8" i="15" s="1"/>
  <c r="B9" i="15" s="1"/>
  <c r="B10" i="15" s="1"/>
  <c r="B11" i="15" s="1"/>
  <c r="B13" i="15"/>
  <c r="B14" i="15" s="1"/>
  <c r="B16" i="15"/>
  <c r="B17" i="15" s="1"/>
  <c r="B18" i="15" s="1"/>
  <c r="B20" i="15"/>
  <c r="B21" i="15"/>
  <c r="B22" i="15" s="1"/>
  <c r="B23" i="15" s="1"/>
  <c r="B25" i="15"/>
  <c r="B26" i="15" s="1"/>
  <c r="B28" i="15"/>
  <c r="B29" i="15" s="1"/>
  <c r="B30" i="15" s="1"/>
  <c r="B31" i="15" s="1"/>
  <c r="B32" i="15" s="1"/>
  <c r="A3" i="15"/>
  <c r="A4" i="15" s="1"/>
  <c r="A5" i="15" s="1"/>
  <c r="A7" i="15"/>
  <c r="A8" i="15"/>
  <c r="A9" i="15" s="1"/>
  <c r="A10" i="15" s="1"/>
  <c r="A11" i="15" s="1"/>
  <c r="A13" i="15"/>
  <c r="A14" i="15" s="1"/>
  <c r="A16" i="15"/>
  <c r="A17" i="15" s="1"/>
  <c r="A18" i="15" s="1"/>
  <c r="A20" i="15"/>
  <c r="A21" i="15" s="1"/>
  <c r="A22" i="15" s="1"/>
  <c r="A23" i="15" s="1"/>
  <c r="A25" i="15"/>
  <c r="A26" i="15"/>
  <c r="A28" i="15"/>
  <c r="A29" i="15"/>
  <c r="A30" i="15" s="1"/>
  <c r="A31" i="15" s="1"/>
  <c r="A32" i="15" s="1"/>
  <c r="C4" i="1"/>
  <c r="C5" i="1" s="1"/>
  <c r="C6" i="1" s="1"/>
  <c r="C8" i="1"/>
  <c r="C9" i="1" s="1"/>
  <c r="C10" i="1" s="1"/>
  <c r="C11" i="1" s="1"/>
  <c r="C12" i="1" s="1"/>
  <c r="C14" i="1"/>
  <c r="C15" i="1" s="1"/>
  <c r="C17" i="1"/>
  <c r="C18" i="1" s="1"/>
  <c r="C19" i="1" s="1"/>
  <c r="C21" i="1"/>
  <c r="C22" i="1" s="1"/>
  <c r="C23" i="1" s="1"/>
  <c r="C24" i="1" s="1"/>
  <c r="C26" i="1"/>
  <c r="C27" i="1" s="1"/>
  <c r="C29" i="1"/>
  <c r="C30" i="1" s="1"/>
  <c r="C31" i="1" s="1"/>
  <c r="C32" i="1" s="1"/>
  <c r="C33" i="1" s="1"/>
  <c r="C35" i="1"/>
  <c r="C36" i="1" s="1"/>
  <c r="C37" i="1" s="1"/>
  <c r="C38" i="1" s="1"/>
  <c r="C39" i="1" s="1"/>
  <c r="C40" i="1" s="1"/>
  <c r="C41" i="1" s="1"/>
  <c r="C43" i="1"/>
  <c r="C44" i="1" s="1"/>
  <c r="C45" i="1" s="1"/>
  <c r="C46" i="1" s="1"/>
  <c r="C48" i="1"/>
  <c r="C49" i="1" s="1"/>
  <c r="C51" i="1"/>
  <c r="C52" i="1" s="1"/>
  <c r="C53" i="1" s="1"/>
  <c r="C54" i="1" s="1"/>
  <c r="C55" i="1" s="1"/>
  <c r="C56" i="1" s="1"/>
  <c r="C57" i="1" s="1"/>
  <c r="C59" i="1"/>
  <c r="C60" i="1"/>
  <c r="C61" i="1" s="1"/>
  <c r="C62" i="1" s="1"/>
  <c r="C64" i="1"/>
  <c r="C65" i="1" s="1"/>
  <c r="C66" i="1" s="1"/>
  <c r="C67" i="1" s="1"/>
  <c r="C68" i="1" s="1"/>
  <c r="C69" i="1" s="1"/>
  <c r="C71" i="1"/>
  <c r="C72" i="1" s="1"/>
  <c r="C73" i="1" s="1"/>
  <c r="C74" i="1" s="1"/>
  <c r="C75" i="1" s="1"/>
  <c r="C77" i="1"/>
  <c r="C78" i="1" s="1"/>
  <c r="C79" i="1" s="1"/>
  <c r="C80" i="1" s="1"/>
  <c r="C81" i="1" s="1"/>
  <c r="C82" i="1" s="1"/>
  <c r="C84" i="1"/>
  <c r="C85" i="1" s="1"/>
  <c r="C86" i="1" s="1"/>
  <c r="C87" i="1" s="1"/>
  <c r="C88" i="1" s="1"/>
  <c r="C89" i="1" s="1"/>
  <c r="C90" i="1" s="1"/>
  <c r="C91" i="1" s="1"/>
  <c r="C92" i="1" s="1"/>
  <c r="C93" i="1" s="1"/>
  <c r="C94" i="1" s="1"/>
  <c r="C96" i="1"/>
  <c r="C97" i="1" s="1"/>
  <c r="C99" i="1"/>
  <c r="C100" i="1" s="1"/>
  <c r="C101" i="1" s="1"/>
  <c r="C103" i="1"/>
  <c r="C104" i="1" s="1"/>
  <c r="C106" i="1"/>
  <c r="C107" i="1" s="1"/>
  <c r="C108" i="1" s="1"/>
  <c r="C109" i="1" s="1"/>
  <c r="C111" i="1"/>
  <c r="C112" i="1" s="1"/>
  <c r="C113" i="1" s="1"/>
  <c r="C115" i="1"/>
  <c r="C116" i="1" s="1"/>
  <c r="C118" i="1"/>
  <c r="C119" i="1" s="1"/>
  <c r="C121" i="1"/>
  <c r="C122" i="1" s="1"/>
  <c r="C123" i="1" s="1"/>
  <c r="C124" i="1" s="1"/>
  <c r="C125" i="1" s="1"/>
  <c r="C126" i="1" s="1"/>
  <c r="C128" i="1"/>
  <c r="C129" i="1" s="1"/>
  <c r="C130" i="1" s="1"/>
  <c r="C131" i="1" s="1"/>
  <c r="C132" i="1" s="1"/>
  <c r="C134" i="1"/>
  <c r="C135" i="1" s="1"/>
  <c r="C136" i="1" s="1"/>
  <c r="C137" i="1" s="1"/>
  <c r="C139" i="1"/>
  <c r="C140" i="1" s="1"/>
  <c r="C142" i="1"/>
  <c r="C143" i="1" s="1"/>
  <c r="C144" i="1" s="1"/>
  <c r="C145" i="1" s="1"/>
  <c r="C146" i="1" s="1"/>
  <c r="C148" i="1"/>
  <c r="C149" i="1" s="1"/>
  <c r="C150" i="1" s="1"/>
  <c r="C151" i="1" s="1"/>
  <c r="C153" i="1"/>
  <c r="C154" i="1" s="1"/>
  <c r="C156" i="1"/>
  <c r="C158" i="1"/>
  <c r="C159" i="1" s="1"/>
  <c r="C160" i="1" s="1"/>
  <c r="C161" i="1" s="1"/>
  <c r="C162" i="1" s="1"/>
  <c r="C164" i="1"/>
  <c r="C165" i="1" s="1"/>
  <c r="C167" i="1"/>
  <c r="C168" i="1" s="1"/>
  <c r="C169" i="1" s="1"/>
  <c r="C170" i="1" s="1"/>
  <c r="C172" i="1"/>
  <c r="C173" i="1" s="1"/>
  <c r="C174" i="1" s="1"/>
  <c r="C175" i="1" s="1"/>
  <c r="C177" i="1"/>
  <c r="C178" i="1" s="1"/>
  <c r="C179" i="1" s="1"/>
  <c r="C181" i="1"/>
  <c r="C182" i="1" s="1"/>
  <c r="C183" i="1" s="1"/>
  <c r="C185" i="1"/>
  <c r="C186" i="1" s="1"/>
  <c r="C187" i="1" s="1"/>
  <c r="C189" i="1"/>
  <c r="C190" i="1" s="1"/>
  <c r="C191" i="1" s="1"/>
  <c r="C192" i="1" s="1"/>
  <c r="C193" i="1" s="1"/>
  <c r="C194" i="1" s="1"/>
  <c r="C196" i="1"/>
  <c r="C197" i="1" s="1"/>
  <c r="C198" i="1" s="1"/>
  <c r="C199" i="1" s="1"/>
  <c r="C200" i="1" s="1"/>
  <c r="C202" i="1"/>
  <c r="C203" i="1" s="1"/>
  <c r="C204" i="1" s="1"/>
  <c r="C205" i="1" s="1"/>
  <c r="C206" i="1" s="1"/>
  <c r="B4" i="1"/>
  <c r="B5" i="1" s="1"/>
  <c r="B6" i="1" s="1"/>
  <c r="B8" i="1"/>
  <c r="B9" i="1" s="1"/>
  <c r="B10" i="1" s="1"/>
  <c r="B11" i="1" s="1"/>
  <c r="B12" i="1" s="1"/>
  <c r="B14" i="1"/>
  <c r="B15" i="1" s="1"/>
  <c r="B17" i="1"/>
  <c r="B18" i="1" s="1"/>
  <c r="B19" i="1" s="1"/>
  <c r="B21" i="1"/>
  <c r="B22" i="1" s="1"/>
  <c r="B23" i="1" s="1"/>
  <c r="B24" i="1" s="1"/>
  <c r="B26" i="1"/>
  <c r="B27" i="1" s="1"/>
  <c r="B29" i="1"/>
  <c r="B30" i="1" s="1"/>
  <c r="B31" i="1" s="1"/>
  <c r="B32" i="1" s="1"/>
  <c r="B33" i="1" s="1"/>
  <c r="B35" i="1"/>
  <c r="B36" i="1" s="1"/>
  <c r="B37" i="1" s="1"/>
  <c r="B38" i="1" s="1"/>
  <c r="B39" i="1" s="1"/>
  <c r="B40" i="1" s="1"/>
  <c r="B41" i="1" s="1"/>
  <c r="B43" i="1"/>
  <c r="B44" i="1" s="1"/>
  <c r="B45" i="1" s="1"/>
  <c r="B46" i="1" s="1"/>
  <c r="B48" i="1"/>
  <c r="B49" i="1" s="1"/>
  <c r="B51" i="1"/>
  <c r="B52" i="1" s="1"/>
  <c r="B53" i="1" s="1"/>
  <c r="B54" i="1" s="1"/>
  <c r="B55" i="1" s="1"/>
  <c r="B56" i="1" s="1"/>
  <c r="B57" i="1" s="1"/>
  <c r="B59" i="1"/>
  <c r="B60" i="1" s="1"/>
  <c r="B61" i="1" s="1"/>
  <c r="B62" i="1" s="1"/>
  <c r="B64" i="1"/>
  <c r="B65" i="1" s="1"/>
  <c r="B66" i="1" s="1"/>
  <c r="B67" i="1" s="1"/>
  <c r="B68" i="1" s="1"/>
  <c r="B69" i="1" s="1"/>
  <c r="B71" i="1"/>
  <c r="B72" i="1" s="1"/>
  <c r="B73" i="1" s="1"/>
  <c r="B74" i="1" s="1"/>
  <c r="B75" i="1" s="1"/>
  <c r="B77" i="1"/>
  <c r="B78" i="1" s="1"/>
  <c r="B79" i="1" s="1"/>
  <c r="B80" i="1" s="1"/>
  <c r="B81" i="1" s="1"/>
  <c r="B82" i="1" s="1"/>
  <c r="B84" i="1"/>
  <c r="B85" i="1" s="1"/>
  <c r="B86" i="1" s="1"/>
  <c r="B87" i="1" s="1"/>
  <c r="B88" i="1" s="1"/>
  <c r="B89" i="1" s="1"/>
  <c r="B90" i="1" s="1"/>
  <c r="B91" i="1" s="1"/>
  <c r="B92" i="1" s="1"/>
  <c r="B93" i="1" s="1"/>
  <c r="B94" i="1" s="1"/>
  <c r="B96" i="1"/>
  <c r="B97" i="1" s="1"/>
  <c r="B99" i="1"/>
  <c r="B100" i="1" s="1"/>
  <c r="B101" i="1" s="1"/>
  <c r="B103" i="1"/>
  <c r="B104" i="1" s="1"/>
  <c r="B106" i="1"/>
  <c r="B107" i="1" s="1"/>
  <c r="B108" i="1" s="1"/>
  <c r="B109" i="1" s="1"/>
  <c r="B111" i="1"/>
  <c r="B112" i="1" s="1"/>
  <c r="B113" i="1" s="1"/>
  <c r="B115" i="1"/>
  <c r="B116" i="1" s="1"/>
  <c r="B118" i="1"/>
  <c r="B119" i="1" s="1"/>
  <c r="B121" i="1"/>
  <c r="B122" i="1" s="1"/>
  <c r="B123" i="1" s="1"/>
  <c r="B124" i="1" s="1"/>
  <c r="B125" i="1" s="1"/>
  <c r="B126" i="1" s="1"/>
  <c r="B128" i="1"/>
  <c r="B129" i="1" s="1"/>
  <c r="B130" i="1" s="1"/>
  <c r="B131" i="1" s="1"/>
  <c r="B132" i="1" s="1"/>
  <c r="B134" i="1"/>
  <c r="B135" i="1" s="1"/>
  <c r="B136" i="1" s="1"/>
  <c r="B137" i="1" s="1"/>
  <c r="B139" i="1"/>
  <c r="B140" i="1" s="1"/>
  <c r="B142" i="1"/>
  <c r="B143" i="1" s="1"/>
  <c r="B144" i="1" s="1"/>
  <c r="B145" i="1" s="1"/>
  <c r="B146" i="1" s="1"/>
  <c r="B148" i="1"/>
  <c r="B149" i="1" s="1"/>
  <c r="B150" i="1" s="1"/>
  <c r="B151" i="1" s="1"/>
  <c r="B153" i="1"/>
  <c r="B154" i="1" s="1"/>
  <c r="B156" i="1"/>
  <c r="B158" i="1"/>
  <c r="B159" i="1" s="1"/>
  <c r="B160" i="1" s="1"/>
  <c r="B161" i="1" s="1"/>
  <c r="B162" i="1" s="1"/>
  <c r="B164" i="1"/>
  <c r="B165" i="1" s="1"/>
  <c r="B167" i="1"/>
  <c r="B168" i="1" s="1"/>
  <c r="B169" i="1" s="1"/>
  <c r="B170" i="1" s="1"/>
  <c r="B172" i="1"/>
  <c r="B173" i="1" s="1"/>
  <c r="B174" i="1" s="1"/>
  <c r="B175" i="1" s="1"/>
  <c r="B177" i="1"/>
  <c r="B178" i="1" s="1"/>
  <c r="B179" i="1" s="1"/>
  <c r="B181" i="1"/>
  <c r="B182" i="1" s="1"/>
  <c r="B183" i="1" s="1"/>
  <c r="B185" i="1"/>
  <c r="B186" i="1" s="1"/>
  <c r="B187" i="1" s="1"/>
  <c r="B189" i="1"/>
  <c r="B190" i="1" s="1"/>
  <c r="B191" i="1" s="1"/>
  <c r="B192" i="1" s="1"/>
  <c r="B193" i="1" s="1"/>
  <c r="B194" i="1" s="1"/>
  <c r="B196" i="1"/>
  <c r="B197" i="1" s="1"/>
  <c r="B198" i="1" s="1"/>
  <c r="B199" i="1" s="1"/>
  <c r="B200" i="1" s="1"/>
  <c r="B202" i="1"/>
  <c r="B203" i="1" s="1"/>
  <c r="B204" i="1" s="1"/>
  <c r="B205" i="1" s="1"/>
  <c r="B206" i="1" s="1"/>
  <c r="A4" i="1"/>
  <c r="A5" i="1" s="1"/>
  <c r="A6" i="1" s="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5" i="1"/>
  <c r="A36" i="1" s="1"/>
  <c r="A37" i="1" s="1"/>
  <c r="A38" i="1" s="1"/>
  <c r="A39" i="1" s="1"/>
  <c r="A40" i="1" s="1"/>
  <c r="A41" i="1" s="1"/>
  <c r="A43" i="1"/>
  <c r="A44" i="1" s="1"/>
  <c r="A45" i="1" s="1"/>
  <c r="A46" i="1" s="1"/>
  <c r="A48" i="1"/>
  <c r="A49" i="1" s="1"/>
  <c r="A50" i="1" s="1"/>
  <c r="A51" i="1" s="1"/>
  <c r="A52" i="1" s="1"/>
  <c r="A53" i="1" s="1"/>
  <c r="A54" i="1" s="1"/>
  <c r="A55" i="1" s="1"/>
  <c r="A56" i="1" s="1"/>
  <c r="A57" i="1" s="1"/>
  <c r="A58" i="1" s="1"/>
  <c r="A59" i="1" s="1"/>
  <c r="A60" i="1" s="1"/>
  <c r="A61" i="1" s="1"/>
  <c r="A62" i="1" s="1"/>
  <c r="A64" i="1"/>
  <c r="A65" i="1" s="1"/>
  <c r="A66" i="1" s="1"/>
  <c r="A67" i="1" s="1"/>
  <c r="A68" i="1" s="1"/>
  <c r="A69" i="1" s="1"/>
  <c r="A70" i="1" s="1"/>
  <c r="A71" i="1" s="1"/>
  <c r="A72" i="1" s="1"/>
  <c r="A73" i="1" s="1"/>
  <c r="A74" i="1" s="1"/>
  <c r="A75" i="1" s="1"/>
  <c r="A77" i="1"/>
  <c r="A78" i="1" s="1"/>
  <c r="A79" i="1" s="1"/>
  <c r="A80" i="1" s="1"/>
  <c r="A81" i="1" s="1"/>
  <c r="A82" i="1" s="1"/>
  <c r="A84" i="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1" i="1"/>
  <c r="A122" i="1" s="1"/>
  <c r="A123" i="1" s="1"/>
  <c r="A124" i="1" s="1"/>
  <c r="A125" i="1" s="1"/>
  <c r="A126" i="1" s="1"/>
  <c r="A127" i="1" s="1"/>
  <c r="A128" i="1" s="1"/>
  <c r="A129" i="1" s="1"/>
  <c r="A130" i="1" s="1"/>
  <c r="A131" i="1" s="1"/>
  <c r="A132" i="1" s="1"/>
  <c r="A133" i="1" s="1"/>
  <c r="A134" i="1" s="1"/>
  <c r="A135" i="1" s="1"/>
  <c r="A136" i="1" s="1"/>
  <c r="A137" i="1" s="1"/>
  <c r="A139" i="1"/>
  <c r="A140" i="1" s="1"/>
  <c r="A141" i="1" s="1"/>
  <c r="A142" i="1" s="1"/>
  <c r="A143" i="1" s="1"/>
  <c r="A144" i="1" s="1"/>
  <c r="A145" i="1" s="1"/>
  <c r="A146" i="1" s="1"/>
  <c r="A148" i="1"/>
  <c r="A149" i="1" s="1"/>
  <c r="A150" i="1" s="1"/>
  <c r="A151" i="1" s="1"/>
  <c r="A152" i="1" s="1"/>
  <c r="A153" i="1" s="1"/>
  <c r="A154" i="1" s="1"/>
  <c r="A156" i="1"/>
  <c r="A157" i="1" s="1"/>
  <c r="A158" i="1" s="1"/>
  <c r="A159" i="1" s="1"/>
  <c r="A160" i="1" s="1"/>
  <c r="A161" i="1" s="1"/>
  <c r="A162" i="1" s="1"/>
  <c r="A164" i="1"/>
  <c r="A165" i="1" s="1"/>
  <c r="A166" i="1" s="1"/>
  <c r="A167" i="1" s="1"/>
  <c r="A168" i="1" s="1"/>
  <c r="A169" i="1" s="1"/>
  <c r="A170" i="1" s="1"/>
  <c r="A171" i="1" s="1"/>
  <c r="A172" i="1" s="1"/>
  <c r="A173" i="1" s="1"/>
  <c r="A174" i="1" s="1"/>
  <c r="A175" i="1" s="1"/>
  <c r="A176" i="1" s="1"/>
  <c r="A177" i="1" s="1"/>
  <c r="A178" i="1" s="1"/>
  <c r="A179" i="1" s="1"/>
  <c r="A181" i="1"/>
  <c r="A182" i="1" s="1"/>
  <c r="A183" i="1" s="1"/>
  <c r="A184" i="1" s="1"/>
  <c r="A185" i="1" s="1"/>
  <c r="A186" i="1" s="1"/>
  <c r="A187" i="1" s="1"/>
  <c r="A188" i="1" s="1"/>
  <c r="A189" i="1" s="1"/>
  <c r="A190" i="1" s="1"/>
  <c r="A191" i="1" s="1"/>
  <c r="A192" i="1" s="1"/>
  <c r="A193" i="1" s="1"/>
  <c r="A194" i="1" s="1"/>
  <c r="A196" i="1"/>
  <c r="A197" i="1" s="1"/>
  <c r="A198" i="1" s="1"/>
  <c r="A199" i="1" s="1"/>
  <c r="A200" i="1" s="1"/>
  <c r="A201" i="1" s="1"/>
  <c r="A202" i="1" s="1"/>
  <c r="A203" i="1" s="1"/>
  <c r="A204" i="1" s="1"/>
  <c r="A205" i="1" s="1"/>
  <c r="A206" i="1" s="1"/>
  <c r="I23" i="17"/>
  <c r="I6" i="17"/>
  <c r="H23" i="17"/>
  <c r="H6" i="17"/>
  <c r="G23" i="17"/>
  <c r="G6" i="17"/>
  <c r="F23" i="17"/>
  <c r="F6" i="17"/>
  <c r="E23" i="17"/>
  <c r="E6" i="17"/>
  <c r="D23" i="17"/>
  <c r="D6" i="17"/>
  <c r="C23" i="17"/>
  <c r="C6" i="17"/>
  <c r="B23" i="17"/>
  <c r="B6" i="17"/>
  <c r="O23" i="17"/>
  <c r="N23" i="17"/>
  <c r="M23" i="17"/>
  <c r="L23" i="17"/>
  <c r="K23" i="17"/>
  <c r="O6" i="17"/>
  <c r="N6" i="17"/>
  <c r="M6" i="17"/>
  <c r="K6" i="17"/>
  <c r="L6" i="17"/>
  <c r="K59" i="1"/>
  <c r="K60" i="1"/>
  <c r="K61" i="1"/>
  <c r="K62" i="1"/>
  <c r="J59" i="1"/>
  <c r="J60" i="1"/>
  <c r="J61" i="1"/>
  <c r="J62" i="1"/>
  <c r="I59" i="1"/>
  <c r="I60" i="1"/>
  <c r="I61" i="1"/>
  <c r="I62" i="1"/>
  <c r="H59" i="1"/>
  <c r="H60" i="1"/>
  <c r="H61" i="1"/>
  <c r="H62" i="1"/>
  <c r="G59" i="1"/>
  <c r="G60" i="1"/>
  <c r="G61" i="1"/>
  <c r="G62" i="1"/>
  <c r="F59" i="1"/>
  <c r="F60" i="1"/>
  <c r="F61" i="1"/>
  <c r="F62" i="1"/>
  <c r="F139" i="1"/>
  <c r="G139" i="1"/>
  <c r="H139" i="1"/>
  <c r="I139" i="1"/>
  <c r="J139" i="1"/>
  <c r="K139" i="1"/>
  <c r="F140" i="1"/>
  <c r="G140" i="1"/>
  <c r="H140" i="1"/>
  <c r="I140" i="1"/>
  <c r="J140" i="1"/>
  <c r="K140" i="1"/>
  <c r="F141" i="1"/>
  <c r="G141" i="1"/>
  <c r="H141" i="1"/>
  <c r="I141" i="1"/>
  <c r="J141" i="1"/>
  <c r="K141" i="1"/>
  <c r="F142" i="1"/>
  <c r="G142" i="1"/>
  <c r="H142" i="1"/>
  <c r="I142" i="1"/>
  <c r="J142" i="1"/>
  <c r="K142" i="1"/>
  <c r="F143" i="1"/>
  <c r="G143" i="1"/>
  <c r="H143" i="1"/>
  <c r="I143" i="1"/>
  <c r="J143" i="1"/>
  <c r="K143" i="1"/>
  <c r="F144" i="1"/>
  <c r="G144" i="1"/>
  <c r="H144" i="1"/>
  <c r="I144" i="1"/>
  <c r="J144" i="1"/>
  <c r="K144" i="1"/>
  <c r="F145" i="1"/>
  <c r="G145" i="1"/>
  <c r="H145" i="1"/>
  <c r="I145" i="1"/>
  <c r="J145" i="1"/>
  <c r="K145" i="1"/>
  <c r="F146" i="1"/>
  <c r="G146" i="1"/>
  <c r="H146" i="1"/>
  <c r="I146" i="1"/>
  <c r="J146" i="1"/>
  <c r="K146" i="1"/>
  <c r="G138" i="1"/>
  <c r="H138" i="1"/>
  <c r="I138" i="1"/>
  <c r="J138" i="1"/>
  <c r="K138" i="1"/>
  <c r="F138" i="1"/>
  <c r="F136" i="1"/>
  <c r="G136" i="1"/>
  <c r="H136" i="1"/>
  <c r="I136" i="1"/>
  <c r="J136" i="1"/>
  <c r="K136" i="1"/>
  <c r="F137" i="1"/>
  <c r="G137" i="1"/>
  <c r="H137" i="1"/>
  <c r="I137" i="1"/>
  <c r="J137" i="1"/>
  <c r="K137" i="1"/>
  <c r="F131" i="1"/>
  <c r="G131" i="1"/>
  <c r="H131" i="1"/>
  <c r="I131" i="1"/>
  <c r="J131" i="1"/>
  <c r="K131" i="1"/>
  <c r="F132" i="1"/>
  <c r="G132" i="1"/>
  <c r="H132" i="1"/>
  <c r="I132" i="1"/>
  <c r="J132" i="1"/>
  <c r="K132" i="1"/>
  <c r="F133" i="1"/>
  <c r="G133" i="1"/>
  <c r="H133" i="1"/>
  <c r="I133" i="1"/>
  <c r="J133" i="1"/>
  <c r="K133" i="1"/>
  <c r="F134" i="1"/>
  <c r="G134" i="1"/>
  <c r="H134" i="1"/>
  <c r="I134" i="1"/>
  <c r="J134" i="1"/>
  <c r="K134" i="1"/>
  <c r="F135" i="1"/>
  <c r="G135" i="1"/>
  <c r="H135" i="1"/>
  <c r="I135" i="1"/>
  <c r="J135" i="1"/>
  <c r="K135" i="1"/>
  <c r="K127" i="1"/>
  <c r="K128" i="1"/>
  <c r="K129" i="1"/>
  <c r="K130" i="1"/>
  <c r="J127" i="1"/>
  <c r="J128" i="1"/>
  <c r="J129" i="1"/>
  <c r="J130" i="1"/>
  <c r="I127" i="1"/>
  <c r="I128" i="1"/>
  <c r="I129" i="1"/>
  <c r="I130" i="1"/>
  <c r="H127" i="1"/>
  <c r="H128" i="1"/>
  <c r="H129" i="1"/>
  <c r="H130" i="1"/>
  <c r="G127" i="1"/>
  <c r="G128" i="1"/>
  <c r="G129" i="1"/>
  <c r="G130" i="1"/>
  <c r="F127" i="1"/>
  <c r="F128" i="1"/>
  <c r="F129" i="1"/>
  <c r="F130" i="1"/>
  <c r="K121" i="1"/>
  <c r="K122" i="1"/>
  <c r="K123" i="1"/>
  <c r="K124" i="1"/>
  <c r="K125" i="1"/>
  <c r="K126" i="1"/>
  <c r="J121" i="1"/>
  <c r="J122" i="1"/>
  <c r="J123" i="1"/>
  <c r="J124" i="1"/>
  <c r="J125" i="1"/>
  <c r="J126" i="1"/>
  <c r="I121" i="1"/>
  <c r="I122" i="1"/>
  <c r="I123" i="1"/>
  <c r="I124" i="1"/>
  <c r="I125" i="1"/>
  <c r="I126" i="1"/>
  <c r="H121" i="1"/>
  <c r="H122" i="1"/>
  <c r="H123" i="1"/>
  <c r="H124" i="1"/>
  <c r="H125" i="1"/>
  <c r="H126" i="1"/>
  <c r="G121" i="1"/>
  <c r="G122" i="1"/>
  <c r="G123" i="1"/>
  <c r="G124" i="1"/>
  <c r="G125" i="1"/>
  <c r="G126" i="1"/>
  <c r="G120" i="1"/>
  <c r="H120" i="1"/>
  <c r="I120" i="1"/>
  <c r="J120" i="1"/>
  <c r="K120" i="1"/>
  <c r="F121" i="1"/>
  <c r="F122" i="1"/>
  <c r="F123" i="1"/>
  <c r="F124" i="1"/>
  <c r="F125" i="1"/>
  <c r="F126" i="1"/>
  <c r="F120" i="1"/>
  <c r="O19" i="17"/>
  <c r="O20" i="17"/>
  <c r="O21" i="17"/>
  <c r="O22" i="17"/>
  <c r="O18" i="17"/>
  <c r="N19" i="17"/>
  <c r="N20" i="17"/>
  <c r="N21" i="17"/>
  <c r="N22" i="17"/>
  <c r="N18" i="17"/>
  <c r="M19" i="17"/>
  <c r="M20" i="17"/>
  <c r="M21" i="17"/>
  <c r="M22" i="17"/>
  <c r="M18" i="17"/>
  <c r="L19" i="17"/>
  <c r="L20" i="17"/>
  <c r="L21" i="17"/>
  <c r="L22" i="17"/>
  <c r="L18" i="17"/>
  <c r="K19" i="17"/>
  <c r="K20" i="17"/>
  <c r="K21" i="17"/>
  <c r="K22" i="17"/>
  <c r="K18" i="17"/>
  <c r="J18" i="17"/>
  <c r="O3" i="17"/>
  <c r="O4" i="17"/>
  <c r="O5" i="17"/>
  <c r="O2" i="17"/>
  <c r="N2" i="17" l="1"/>
  <c r="N3" i="17"/>
  <c r="N4" i="17"/>
  <c r="N5" i="17"/>
  <c r="M3" i="17"/>
  <c r="M4" i="17"/>
  <c r="M5" i="17"/>
  <c r="M2" i="17"/>
  <c r="L3" i="17"/>
  <c r="L4" i="17"/>
  <c r="L5" i="17"/>
  <c r="L2" i="17"/>
  <c r="K3" i="17"/>
  <c r="K4" i="17"/>
  <c r="K5" i="17"/>
  <c r="K2" i="17"/>
  <c r="H3" i="17"/>
  <c r="H2" i="17"/>
  <c r="K202" i="1"/>
  <c r="K203" i="1"/>
  <c r="K204" i="1"/>
  <c r="K205" i="1"/>
  <c r="K206" i="1"/>
  <c r="J206" i="1"/>
  <c r="J202" i="1"/>
  <c r="J203" i="1"/>
  <c r="J204" i="1"/>
  <c r="J205" i="1"/>
  <c r="I202" i="1"/>
  <c r="I203" i="1"/>
  <c r="I204" i="1"/>
  <c r="I205" i="1"/>
  <c r="I206" i="1"/>
  <c r="H202" i="1"/>
  <c r="H203" i="1"/>
  <c r="H204" i="1"/>
  <c r="H205" i="1"/>
  <c r="H206" i="1"/>
  <c r="G202" i="1"/>
  <c r="G203" i="1"/>
  <c r="G204" i="1"/>
  <c r="G205" i="1"/>
  <c r="G206" i="1"/>
  <c r="F202" i="1"/>
  <c r="F203" i="1"/>
  <c r="F204" i="1"/>
  <c r="F205" i="1"/>
  <c r="F206" i="1"/>
  <c r="K196" i="1"/>
  <c r="K197" i="1"/>
  <c r="K198" i="1"/>
  <c r="K199" i="1"/>
  <c r="K200" i="1"/>
  <c r="K201" i="1"/>
  <c r="J196" i="1"/>
  <c r="J197" i="1"/>
  <c r="J198" i="1"/>
  <c r="J199" i="1"/>
  <c r="J200" i="1"/>
  <c r="J201" i="1"/>
  <c r="I196" i="1"/>
  <c r="I197" i="1"/>
  <c r="I198" i="1"/>
  <c r="I199" i="1"/>
  <c r="I200" i="1"/>
  <c r="I201" i="1"/>
  <c r="H196" i="1"/>
  <c r="H197" i="1"/>
  <c r="H198" i="1"/>
  <c r="H199" i="1"/>
  <c r="H200" i="1"/>
  <c r="H201" i="1"/>
  <c r="G196" i="1"/>
  <c r="G197" i="1"/>
  <c r="G198" i="1"/>
  <c r="G199" i="1"/>
  <c r="G200" i="1"/>
  <c r="G201" i="1"/>
  <c r="F196" i="1"/>
  <c r="F197" i="1"/>
  <c r="F198" i="1"/>
  <c r="F199" i="1"/>
  <c r="F200" i="1"/>
  <c r="F201" i="1"/>
  <c r="G195" i="1"/>
  <c r="H195" i="1"/>
  <c r="I195" i="1"/>
  <c r="J195" i="1"/>
  <c r="K195" i="1"/>
  <c r="F195" i="1"/>
  <c r="K189" i="1"/>
  <c r="K190" i="1"/>
  <c r="K191" i="1"/>
  <c r="K192" i="1"/>
  <c r="K193" i="1"/>
  <c r="K194" i="1"/>
  <c r="J189" i="1"/>
  <c r="J190" i="1"/>
  <c r="J191" i="1"/>
  <c r="J192" i="1"/>
  <c r="J193" i="1"/>
  <c r="J194" i="1"/>
  <c r="I189" i="1"/>
  <c r="I190" i="1"/>
  <c r="I191" i="1"/>
  <c r="I192" i="1"/>
  <c r="I193" i="1"/>
  <c r="I194" i="1"/>
  <c r="H189" i="1"/>
  <c r="H190" i="1"/>
  <c r="H191" i="1"/>
  <c r="H192" i="1"/>
  <c r="H193" i="1"/>
  <c r="H194" i="1"/>
  <c r="G189" i="1"/>
  <c r="G190" i="1"/>
  <c r="G191" i="1"/>
  <c r="G192" i="1"/>
  <c r="G193" i="1"/>
  <c r="G194" i="1"/>
  <c r="F189" i="1"/>
  <c r="F190" i="1"/>
  <c r="F191" i="1"/>
  <c r="F192" i="1"/>
  <c r="F193" i="1"/>
  <c r="F194" i="1"/>
  <c r="K181" i="1"/>
  <c r="K182" i="1"/>
  <c r="K183" i="1"/>
  <c r="K184" i="1"/>
  <c r="K185" i="1"/>
  <c r="K186" i="1"/>
  <c r="K187" i="1"/>
  <c r="K188" i="1"/>
  <c r="J181" i="1"/>
  <c r="J182" i="1"/>
  <c r="J183" i="1"/>
  <c r="J184" i="1"/>
  <c r="J185" i="1"/>
  <c r="J186" i="1"/>
  <c r="J187" i="1"/>
  <c r="J188" i="1"/>
  <c r="I181" i="1"/>
  <c r="I182" i="1"/>
  <c r="I183" i="1"/>
  <c r="I184" i="1"/>
  <c r="I185" i="1"/>
  <c r="I186" i="1"/>
  <c r="I187" i="1"/>
  <c r="I188" i="1"/>
  <c r="H181" i="1"/>
  <c r="H182" i="1"/>
  <c r="H183" i="1"/>
  <c r="H184" i="1"/>
  <c r="H185" i="1"/>
  <c r="H186" i="1"/>
  <c r="H187" i="1"/>
  <c r="H188" i="1"/>
  <c r="G181" i="1"/>
  <c r="G182" i="1"/>
  <c r="G183" i="1"/>
  <c r="G184" i="1"/>
  <c r="G185" i="1"/>
  <c r="G186" i="1"/>
  <c r="G187" i="1"/>
  <c r="G188" i="1"/>
  <c r="F181" i="1"/>
  <c r="F182" i="1"/>
  <c r="F183" i="1"/>
  <c r="F184" i="1"/>
  <c r="F185" i="1"/>
  <c r="F186" i="1"/>
  <c r="F187" i="1"/>
  <c r="F188" i="1"/>
  <c r="G180" i="1"/>
  <c r="H180" i="1"/>
  <c r="I180" i="1"/>
  <c r="J180" i="1"/>
  <c r="K180" i="1"/>
  <c r="F180" i="1"/>
  <c r="K172" i="1"/>
  <c r="K173" i="1"/>
  <c r="K174" i="1"/>
  <c r="K175" i="1"/>
  <c r="K176" i="1"/>
  <c r="K177" i="1"/>
  <c r="K178" i="1"/>
  <c r="K179" i="1"/>
  <c r="J172" i="1"/>
  <c r="J173" i="1"/>
  <c r="J174" i="1"/>
  <c r="J175" i="1"/>
  <c r="J176" i="1"/>
  <c r="J177" i="1"/>
  <c r="J178" i="1"/>
  <c r="J179" i="1"/>
  <c r="I172" i="1"/>
  <c r="I173" i="1"/>
  <c r="I174" i="1"/>
  <c r="I175" i="1"/>
  <c r="I176" i="1"/>
  <c r="I177" i="1"/>
  <c r="I178" i="1"/>
  <c r="I179" i="1"/>
  <c r="H172" i="1"/>
  <c r="H173" i="1"/>
  <c r="H174" i="1"/>
  <c r="H175" i="1"/>
  <c r="H176" i="1"/>
  <c r="H177" i="1"/>
  <c r="H178" i="1"/>
  <c r="H179" i="1"/>
  <c r="G172" i="1"/>
  <c r="G173" i="1"/>
  <c r="G174" i="1"/>
  <c r="G175" i="1"/>
  <c r="G176" i="1"/>
  <c r="G177" i="1"/>
  <c r="G178" i="1"/>
  <c r="G179" i="1"/>
  <c r="F172" i="1"/>
  <c r="F173" i="1"/>
  <c r="F174" i="1"/>
  <c r="F175" i="1"/>
  <c r="F176" i="1"/>
  <c r="F177" i="1"/>
  <c r="F178" i="1"/>
  <c r="F179" i="1"/>
  <c r="K164" i="1"/>
  <c r="K165" i="1"/>
  <c r="K166" i="1"/>
  <c r="K167" i="1"/>
  <c r="K168" i="1"/>
  <c r="K169" i="1"/>
  <c r="K170" i="1"/>
  <c r="K171" i="1"/>
  <c r="J164" i="1"/>
  <c r="J165" i="1"/>
  <c r="J166" i="1"/>
  <c r="J167" i="1"/>
  <c r="J168" i="1"/>
  <c r="J169" i="1"/>
  <c r="J170" i="1"/>
  <c r="J171" i="1"/>
  <c r="I164" i="1"/>
  <c r="I165" i="1"/>
  <c r="I166" i="1"/>
  <c r="I167" i="1"/>
  <c r="I168" i="1"/>
  <c r="I169" i="1"/>
  <c r="I170" i="1"/>
  <c r="I171" i="1"/>
  <c r="H164" i="1"/>
  <c r="H165" i="1"/>
  <c r="H166" i="1"/>
  <c r="H167" i="1"/>
  <c r="H168" i="1"/>
  <c r="H169" i="1"/>
  <c r="H170" i="1"/>
  <c r="H171" i="1"/>
  <c r="G164" i="1"/>
  <c r="G165" i="1"/>
  <c r="G166" i="1"/>
  <c r="G167" i="1"/>
  <c r="G168" i="1"/>
  <c r="G169" i="1"/>
  <c r="G170" i="1"/>
  <c r="G171" i="1"/>
  <c r="F164" i="1"/>
  <c r="F165" i="1"/>
  <c r="F166" i="1"/>
  <c r="F167" i="1"/>
  <c r="F168" i="1"/>
  <c r="F169" i="1"/>
  <c r="F170" i="1"/>
  <c r="F171" i="1"/>
  <c r="G163" i="1"/>
  <c r="H163" i="1"/>
  <c r="I163" i="1"/>
  <c r="J163" i="1"/>
  <c r="K163" i="1"/>
  <c r="F163" i="1"/>
  <c r="K156" i="1"/>
  <c r="K157" i="1"/>
  <c r="K158" i="1"/>
  <c r="K159" i="1"/>
  <c r="K160" i="1"/>
  <c r="K161" i="1"/>
  <c r="K162" i="1"/>
  <c r="J156" i="1"/>
  <c r="J157" i="1"/>
  <c r="J158" i="1"/>
  <c r="J159" i="1"/>
  <c r="J160" i="1"/>
  <c r="J161" i="1"/>
  <c r="J162" i="1"/>
  <c r="I156" i="1"/>
  <c r="I157" i="1"/>
  <c r="I158" i="1"/>
  <c r="I159" i="1"/>
  <c r="I160" i="1"/>
  <c r="I161" i="1"/>
  <c r="I162" i="1"/>
  <c r="H156" i="1"/>
  <c r="H157" i="1"/>
  <c r="H158" i="1"/>
  <c r="H159" i="1"/>
  <c r="H160" i="1"/>
  <c r="H161" i="1"/>
  <c r="H162" i="1"/>
  <c r="G156" i="1"/>
  <c r="G157" i="1"/>
  <c r="G158" i="1"/>
  <c r="G159" i="1"/>
  <c r="G160" i="1"/>
  <c r="G161" i="1"/>
  <c r="G162" i="1"/>
  <c r="F156" i="1"/>
  <c r="F157" i="1"/>
  <c r="F158" i="1"/>
  <c r="F159" i="1"/>
  <c r="F160" i="1"/>
  <c r="F161" i="1"/>
  <c r="F162" i="1"/>
  <c r="G155" i="1"/>
  <c r="H155" i="1"/>
  <c r="I155" i="1"/>
  <c r="J155" i="1"/>
  <c r="K155" i="1"/>
  <c r="F155" i="1"/>
  <c r="K148" i="1"/>
  <c r="K149" i="1"/>
  <c r="K150" i="1"/>
  <c r="K151" i="1"/>
  <c r="K152" i="1"/>
  <c r="K153" i="1"/>
  <c r="K154" i="1"/>
  <c r="J148" i="1"/>
  <c r="J149" i="1"/>
  <c r="J150" i="1"/>
  <c r="J151" i="1"/>
  <c r="J152" i="1"/>
  <c r="J153" i="1"/>
  <c r="J154" i="1"/>
  <c r="I148" i="1"/>
  <c r="I149" i="1"/>
  <c r="I150" i="1"/>
  <c r="I151" i="1"/>
  <c r="I152" i="1"/>
  <c r="I153" i="1"/>
  <c r="I154" i="1"/>
  <c r="H148" i="1"/>
  <c r="H149" i="1"/>
  <c r="H150" i="1"/>
  <c r="H151" i="1"/>
  <c r="H152" i="1"/>
  <c r="H153" i="1"/>
  <c r="H154" i="1"/>
  <c r="G148" i="1"/>
  <c r="G149" i="1"/>
  <c r="G150" i="1"/>
  <c r="G151" i="1"/>
  <c r="G152" i="1"/>
  <c r="G153" i="1"/>
  <c r="G154" i="1"/>
  <c r="F148" i="1"/>
  <c r="F149" i="1"/>
  <c r="F150" i="1"/>
  <c r="F151" i="1"/>
  <c r="F152" i="1"/>
  <c r="F153" i="1"/>
  <c r="F154" i="1"/>
  <c r="G147" i="1"/>
  <c r="H147" i="1"/>
  <c r="I147" i="1"/>
  <c r="J147" i="1"/>
  <c r="K147" i="1"/>
  <c r="F147" i="1"/>
  <c r="K114" i="1"/>
  <c r="K115" i="1"/>
  <c r="K116" i="1"/>
  <c r="K117" i="1"/>
  <c r="K118" i="1"/>
  <c r="K119" i="1"/>
  <c r="J114" i="1"/>
  <c r="J115" i="1"/>
  <c r="J116" i="1"/>
  <c r="J117" i="1"/>
  <c r="J118" i="1"/>
  <c r="J119" i="1"/>
  <c r="I114" i="1"/>
  <c r="I115" i="1"/>
  <c r="I116" i="1"/>
  <c r="I117" i="1"/>
  <c r="I118" i="1"/>
  <c r="I119" i="1"/>
  <c r="H114" i="1"/>
  <c r="H115" i="1"/>
  <c r="H116" i="1"/>
  <c r="H117" i="1"/>
  <c r="H118" i="1"/>
  <c r="H119" i="1"/>
  <c r="G114" i="1"/>
  <c r="G115" i="1"/>
  <c r="G116" i="1"/>
  <c r="G117" i="1"/>
  <c r="G118" i="1"/>
  <c r="G119" i="1"/>
  <c r="F114" i="1"/>
  <c r="F115" i="1"/>
  <c r="F116" i="1"/>
  <c r="F117" i="1"/>
  <c r="F118" i="1"/>
  <c r="F119" i="1"/>
  <c r="K105" i="1"/>
  <c r="K106" i="1"/>
  <c r="K107" i="1"/>
  <c r="K108" i="1"/>
  <c r="K109" i="1"/>
  <c r="K110" i="1"/>
  <c r="K111" i="1"/>
  <c r="K112" i="1"/>
  <c r="K113" i="1"/>
  <c r="J105" i="1"/>
  <c r="J106" i="1"/>
  <c r="J107" i="1"/>
  <c r="J108" i="1"/>
  <c r="J109" i="1"/>
  <c r="J110" i="1"/>
  <c r="J111" i="1"/>
  <c r="J112" i="1"/>
  <c r="J113" i="1"/>
  <c r="I105" i="1"/>
  <c r="I106" i="1"/>
  <c r="I107" i="1"/>
  <c r="I108" i="1"/>
  <c r="I109" i="1"/>
  <c r="I110" i="1"/>
  <c r="I111" i="1"/>
  <c r="I112" i="1"/>
  <c r="I113" i="1"/>
  <c r="H105" i="1"/>
  <c r="H106" i="1"/>
  <c r="H107" i="1"/>
  <c r="H108" i="1"/>
  <c r="H109" i="1"/>
  <c r="H110" i="1"/>
  <c r="H111" i="1"/>
  <c r="H112" i="1"/>
  <c r="H113" i="1"/>
  <c r="G105" i="1"/>
  <c r="G106" i="1"/>
  <c r="G107" i="1"/>
  <c r="G108" i="1"/>
  <c r="G109" i="1"/>
  <c r="G110" i="1"/>
  <c r="G111" i="1"/>
  <c r="G112" i="1"/>
  <c r="G113" i="1"/>
  <c r="F105" i="1"/>
  <c r="F106" i="1"/>
  <c r="F107" i="1"/>
  <c r="F108" i="1"/>
  <c r="F109" i="1"/>
  <c r="F110" i="1"/>
  <c r="F111" i="1"/>
  <c r="F112" i="1"/>
  <c r="F113" i="1"/>
  <c r="K97" i="1"/>
  <c r="K98" i="1"/>
  <c r="K99" i="1"/>
  <c r="K100" i="1"/>
  <c r="K101" i="1"/>
  <c r="K102" i="1"/>
  <c r="K103" i="1"/>
  <c r="K104" i="1"/>
  <c r="J97" i="1"/>
  <c r="J98" i="1"/>
  <c r="J99" i="1"/>
  <c r="J100" i="1"/>
  <c r="J101" i="1"/>
  <c r="J102" i="1"/>
  <c r="J103" i="1"/>
  <c r="J104" i="1"/>
  <c r="I97" i="1"/>
  <c r="I98" i="1"/>
  <c r="I99" i="1"/>
  <c r="I100" i="1"/>
  <c r="I101" i="1"/>
  <c r="I102" i="1"/>
  <c r="I103" i="1"/>
  <c r="I104" i="1"/>
  <c r="H97" i="1"/>
  <c r="H98" i="1"/>
  <c r="H99" i="1"/>
  <c r="H100" i="1"/>
  <c r="H101" i="1"/>
  <c r="H102" i="1"/>
  <c r="H103" i="1"/>
  <c r="H104" i="1"/>
  <c r="G97" i="1"/>
  <c r="G98" i="1"/>
  <c r="G99" i="1"/>
  <c r="G100" i="1"/>
  <c r="G101" i="1"/>
  <c r="G102" i="1"/>
  <c r="G103" i="1"/>
  <c r="G104" i="1"/>
  <c r="F98" i="1"/>
  <c r="F99" i="1"/>
  <c r="F100" i="1"/>
  <c r="F101" i="1"/>
  <c r="F102" i="1"/>
  <c r="F103" i="1"/>
  <c r="F104" i="1"/>
  <c r="K90" i="1"/>
  <c r="K91" i="1"/>
  <c r="K92" i="1"/>
  <c r="K93" i="1"/>
  <c r="K94" i="1"/>
  <c r="K95" i="1"/>
  <c r="K96" i="1"/>
  <c r="J90" i="1"/>
  <c r="J91" i="1"/>
  <c r="J92" i="1"/>
  <c r="J93" i="1"/>
  <c r="J94" i="1"/>
  <c r="J95" i="1"/>
  <c r="J96" i="1"/>
  <c r="I90" i="1"/>
  <c r="I91" i="1"/>
  <c r="I92" i="1"/>
  <c r="I93" i="1"/>
  <c r="I94" i="1"/>
  <c r="I95" i="1"/>
  <c r="I96" i="1"/>
  <c r="H90" i="1"/>
  <c r="H91" i="1"/>
  <c r="H92" i="1"/>
  <c r="H93" i="1"/>
  <c r="H94" i="1"/>
  <c r="H95" i="1"/>
  <c r="H96" i="1"/>
  <c r="G90" i="1"/>
  <c r="G91" i="1"/>
  <c r="G92" i="1"/>
  <c r="G93" i="1"/>
  <c r="G94" i="1"/>
  <c r="G95" i="1"/>
  <c r="G96" i="1"/>
  <c r="F90" i="1"/>
  <c r="F91" i="1"/>
  <c r="F92" i="1"/>
  <c r="F93" i="1"/>
  <c r="F94" i="1"/>
  <c r="F95" i="1"/>
  <c r="F96" i="1"/>
  <c r="F97" i="1"/>
  <c r="K84" i="1"/>
  <c r="K85" i="1"/>
  <c r="K86" i="1"/>
  <c r="K87" i="1"/>
  <c r="K88" i="1"/>
  <c r="K89" i="1"/>
  <c r="J84" i="1"/>
  <c r="J85" i="1"/>
  <c r="J86" i="1"/>
  <c r="J87" i="1"/>
  <c r="J88" i="1"/>
  <c r="J89" i="1"/>
  <c r="I84" i="1"/>
  <c r="I85" i="1"/>
  <c r="I86" i="1"/>
  <c r="I87" i="1"/>
  <c r="I88" i="1"/>
  <c r="I89" i="1"/>
  <c r="H84" i="1"/>
  <c r="H85" i="1"/>
  <c r="H86" i="1"/>
  <c r="H87" i="1"/>
  <c r="H88" i="1"/>
  <c r="H89" i="1"/>
  <c r="G84" i="1"/>
  <c r="G85" i="1"/>
  <c r="G86" i="1"/>
  <c r="G87" i="1"/>
  <c r="G88" i="1"/>
  <c r="G89" i="1"/>
  <c r="F84" i="1"/>
  <c r="F85" i="1"/>
  <c r="F86" i="1"/>
  <c r="F87" i="1"/>
  <c r="F88" i="1"/>
  <c r="F89" i="1"/>
  <c r="G83" i="1"/>
  <c r="H83" i="1"/>
  <c r="I83" i="1"/>
  <c r="J83" i="1"/>
  <c r="K83" i="1"/>
  <c r="F83" i="1"/>
  <c r="K77" i="1"/>
  <c r="K78" i="1"/>
  <c r="K79" i="1"/>
  <c r="K80" i="1"/>
  <c r="K81" i="1"/>
  <c r="K82" i="1"/>
  <c r="J77" i="1"/>
  <c r="J78" i="1"/>
  <c r="J79" i="1"/>
  <c r="J80" i="1"/>
  <c r="J81" i="1"/>
  <c r="J82" i="1"/>
  <c r="I77" i="1"/>
  <c r="I78" i="1"/>
  <c r="I79" i="1"/>
  <c r="I80" i="1"/>
  <c r="I81" i="1"/>
  <c r="I82" i="1"/>
  <c r="H77" i="1"/>
  <c r="H78" i="1"/>
  <c r="H79" i="1"/>
  <c r="H80" i="1"/>
  <c r="H81" i="1"/>
  <c r="H82" i="1"/>
  <c r="G82" i="1"/>
  <c r="G77" i="1"/>
  <c r="G78" i="1"/>
  <c r="G79" i="1"/>
  <c r="G80" i="1"/>
  <c r="G81" i="1"/>
  <c r="F77" i="1"/>
  <c r="F78" i="1"/>
  <c r="F79" i="1"/>
  <c r="F80" i="1"/>
  <c r="F81" i="1"/>
  <c r="F82" i="1"/>
  <c r="G76" i="1"/>
  <c r="H76" i="1"/>
  <c r="I76" i="1"/>
  <c r="J76" i="1"/>
  <c r="K76" i="1"/>
  <c r="F76" i="1"/>
  <c r="K70" i="1"/>
  <c r="K71" i="1"/>
  <c r="K72" i="1"/>
  <c r="K73" i="1"/>
  <c r="K74" i="1"/>
  <c r="K75" i="1"/>
  <c r="J70" i="1"/>
  <c r="J71" i="1"/>
  <c r="J72" i="1"/>
  <c r="J73" i="1"/>
  <c r="J74" i="1"/>
  <c r="J75" i="1"/>
  <c r="I70" i="1"/>
  <c r="I71" i="1"/>
  <c r="I72" i="1"/>
  <c r="I73" i="1"/>
  <c r="I74" i="1"/>
  <c r="I75" i="1"/>
  <c r="H70" i="1"/>
  <c r="H71" i="1"/>
  <c r="H72" i="1"/>
  <c r="H73" i="1"/>
  <c r="H74" i="1"/>
  <c r="H75" i="1"/>
  <c r="G70" i="1"/>
  <c r="G71" i="1"/>
  <c r="G72" i="1"/>
  <c r="G73" i="1"/>
  <c r="G74" i="1"/>
  <c r="G75" i="1"/>
  <c r="F70" i="1"/>
  <c r="F71" i="1"/>
  <c r="F72" i="1"/>
  <c r="F73" i="1"/>
  <c r="F74" i="1"/>
  <c r="F75" i="1"/>
  <c r="K64" i="1"/>
  <c r="K65" i="1"/>
  <c r="K66" i="1"/>
  <c r="K67" i="1"/>
  <c r="K68" i="1"/>
  <c r="K69" i="1"/>
  <c r="J64" i="1"/>
  <c r="J65" i="1"/>
  <c r="J66" i="1"/>
  <c r="J67" i="1"/>
  <c r="J68" i="1"/>
  <c r="J69" i="1"/>
  <c r="I64" i="1"/>
  <c r="I65" i="1"/>
  <c r="I66" i="1"/>
  <c r="I67" i="1"/>
  <c r="I68" i="1"/>
  <c r="I69" i="1"/>
  <c r="H64" i="1"/>
  <c r="H65" i="1"/>
  <c r="H66" i="1"/>
  <c r="H67" i="1"/>
  <c r="H68" i="1"/>
  <c r="H69" i="1"/>
  <c r="G64" i="1"/>
  <c r="G65" i="1"/>
  <c r="G66" i="1"/>
  <c r="G67" i="1"/>
  <c r="G68" i="1"/>
  <c r="G69" i="1"/>
  <c r="G63" i="1"/>
  <c r="H63" i="1"/>
  <c r="I63" i="1"/>
  <c r="J63" i="1"/>
  <c r="K63" i="1"/>
  <c r="F64" i="1"/>
  <c r="F65" i="1"/>
  <c r="F66" i="1"/>
  <c r="F67" i="1"/>
  <c r="F68" i="1"/>
  <c r="F69" i="1"/>
  <c r="F63" i="1"/>
  <c r="K35" i="1"/>
  <c r="K36" i="1"/>
  <c r="K37" i="1"/>
  <c r="K38" i="1"/>
  <c r="K39" i="1"/>
  <c r="K40" i="1"/>
  <c r="K41" i="1"/>
  <c r="J35" i="1"/>
  <c r="J36" i="1"/>
  <c r="J37" i="1"/>
  <c r="J38" i="1"/>
  <c r="J39" i="1"/>
  <c r="J40" i="1"/>
  <c r="J41" i="1"/>
  <c r="I35" i="1"/>
  <c r="I36" i="1"/>
  <c r="I37" i="1"/>
  <c r="I38" i="1"/>
  <c r="I39" i="1"/>
  <c r="I40" i="1"/>
  <c r="I41" i="1"/>
  <c r="H35" i="1"/>
  <c r="H36" i="1"/>
  <c r="H37" i="1"/>
  <c r="H38" i="1"/>
  <c r="H39" i="1"/>
  <c r="H40" i="1"/>
  <c r="H41" i="1"/>
  <c r="H34" i="1"/>
  <c r="I34" i="1"/>
  <c r="J34" i="1"/>
  <c r="K34" i="1"/>
  <c r="G35" i="1"/>
  <c r="G36" i="1"/>
  <c r="G37" i="1"/>
  <c r="G38" i="1"/>
  <c r="G39" i="1"/>
  <c r="G40" i="1"/>
  <c r="G41" i="1"/>
  <c r="G34" i="1"/>
  <c r="F41" i="1"/>
  <c r="F35" i="1"/>
  <c r="F36" i="1"/>
  <c r="F37" i="1"/>
  <c r="F38" i="1"/>
  <c r="F39" i="1"/>
  <c r="F40" i="1"/>
  <c r="F34" i="1"/>
  <c r="F4" i="1"/>
  <c r="G4" i="1"/>
  <c r="H4" i="1"/>
  <c r="I4" i="1"/>
  <c r="J4" i="1"/>
  <c r="K4" i="1"/>
  <c r="F5" i="1"/>
  <c r="G5" i="1"/>
  <c r="H5" i="1"/>
  <c r="I5" i="1"/>
  <c r="J5" i="1"/>
  <c r="K5" i="1"/>
  <c r="F6" i="1"/>
  <c r="G6" i="1"/>
  <c r="H6" i="1"/>
  <c r="I6" i="1"/>
  <c r="J6" i="1"/>
  <c r="K6" i="1"/>
  <c r="F7" i="1"/>
  <c r="G7" i="1"/>
  <c r="H7" i="1"/>
  <c r="I7" i="1"/>
  <c r="J7" i="1"/>
  <c r="K7" i="1"/>
  <c r="F8" i="1"/>
  <c r="G8" i="1"/>
  <c r="H8" i="1"/>
  <c r="I8" i="1"/>
  <c r="J8" i="1"/>
  <c r="K8" i="1"/>
  <c r="F9" i="1"/>
  <c r="G9" i="1"/>
  <c r="H9" i="1"/>
  <c r="I9" i="1"/>
  <c r="J9" i="1"/>
  <c r="K9" i="1"/>
  <c r="F10" i="1"/>
  <c r="G10" i="1"/>
  <c r="H10" i="1"/>
  <c r="I10" i="1"/>
  <c r="J10" i="1"/>
  <c r="K10" i="1"/>
  <c r="F11" i="1"/>
  <c r="G11" i="1"/>
  <c r="H11" i="1"/>
  <c r="I11" i="1"/>
  <c r="J11" i="1"/>
  <c r="K11" i="1"/>
  <c r="F12" i="1"/>
  <c r="G12" i="1"/>
  <c r="H12" i="1"/>
  <c r="I12" i="1"/>
  <c r="J12" i="1"/>
  <c r="K12" i="1"/>
  <c r="F13" i="1"/>
  <c r="G13" i="1"/>
  <c r="H13" i="1"/>
  <c r="I13" i="1"/>
  <c r="J13" i="1"/>
  <c r="K13" i="1"/>
  <c r="F14" i="1"/>
  <c r="G14" i="1"/>
  <c r="H14" i="1"/>
  <c r="I14" i="1"/>
  <c r="J14" i="1"/>
  <c r="K14" i="1"/>
  <c r="F15" i="1"/>
  <c r="G15" i="1"/>
  <c r="H15" i="1"/>
  <c r="I15" i="1"/>
  <c r="J15" i="1"/>
  <c r="K15" i="1"/>
  <c r="F16" i="1"/>
  <c r="G16" i="1"/>
  <c r="H16" i="1"/>
  <c r="I16" i="1"/>
  <c r="J16" i="1"/>
  <c r="K16" i="1"/>
  <c r="F17" i="1"/>
  <c r="G17" i="1"/>
  <c r="H17" i="1"/>
  <c r="I17" i="1"/>
  <c r="J17" i="1"/>
  <c r="K17" i="1"/>
  <c r="F18" i="1"/>
  <c r="G18" i="1"/>
  <c r="H18" i="1"/>
  <c r="I18" i="1"/>
  <c r="J18" i="1"/>
  <c r="K18" i="1"/>
  <c r="F19" i="1"/>
  <c r="G19" i="1"/>
  <c r="H19" i="1"/>
  <c r="I19" i="1"/>
  <c r="J19" i="1"/>
  <c r="K19" i="1"/>
  <c r="F20" i="1"/>
  <c r="G20" i="1"/>
  <c r="H20" i="1"/>
  <c r="I20" i="1"/>
  <c r="J20" i="1"/>
  <c r="K20" i="1"/>
  <c r="F21" i="1"/>
  <c r="G21" i="1"/>
  <c r="H21" i="1"/>
  <c r="I21" i="1"/>
  <c r="J21" i="1"/>
  <c r="K21" i="1"/>
  <c r="F22" i="1"/>
  <c r="G22" i="1"/>
  <c r="H22" i="1"/>
  <c r="I22" i="1"/>
  <c r="J22" i="1"/>
  <c r="K22" i="1"/>
  <c r="F23" i="1"/>
  <c r="G23" i="1"/>
  <c r="H23" i="1"/>
  <c r="I23" i="1"/>
  <c r="J23" i="1"/>
  <c r="K23" i="1"/>
  <c r="F24" i="1"/>
  <c r="G24" i="1"/>
  <c r="H24" i="1"/>
  <c r="I24" i="1"/>
  <c r="J24" i="1"/>
  <c r="K24" i="1"/>
  <c r="F25" i="1"/>
  <c r="G25" i="1"/>
  <c r="H25" i="1"/>
  <c r="I25" i="1"/>
  <c r="J25" i="1"/>
  <c r="K25" i="1"/>
  <c r="F26" i="1"/>
  <c r="G26" i="1"/>
  <c r="H26" i="1"/>
  <c r="I26" i="1"/>
  <c r="J26" i="1"/>
  <c r="K26" i="1"/>
  <c r="F27" i="1"/>
  <c r="G27" i="1"/>
  <c r="H27" i="1"/>
  <c r="I27" i="1"/>
  <c r="J27" i="1"/>
  <c r="K27" i="1"/>
  <c r="F28" i="1"/>
  <c r="G28" i="1"/>
  <c r="H28" i="1"/>
  <c r="I28" i="1"/>
  <c r="J28" i="1"/>
  <c r="K28" i="1"/>
  <c r="F29" i="1"/>
  <c r="G29" i="1"/>
  <c r="H29" i="1"/>
  <c r="I29" i="1"/>
  <c r="J29" i="1"/>
  <c r="K29" i="1"/>
  <c r="F30" i="1"/>
  <c r="G30" i="1"/>
  <c r="H30" i="1"/>
  <c r="I30" i="1"/>
  <c r="J30" i="1"/>
  <c r="K30" i="1"/>
  <c r="F31" i="1"/>
  <c r="G31" i="1"/>
  <c r="H31" i="1"/>
  <c r="I31" i="1"/>
  <c r="J31" i="1"/>
  <c r="K31" i="1"/>
  <c r="F32" i="1"/>
  <c r="G32" i="1"/>
  <c r="H32" i="1"/>
  <c r="I32" i="1"/>
  <c r="J32" i="1"/>
  <c r="K32" i="1"/>
  <c r="F33" i="1"/>
  <c r="G33" i="1"/>
  <c r="H33" i="1"/>
  <c r="I33" i="1"/>
  <c r="J33" i="1"/>
  <c r="K33" i="1"/>
  <c r="K48" i="1" l="1"/>
  <c r="K49" i="1"/>
  <c r="K50" i="1"/>
  <c r="K51" i="1"/>
  <c r="K52" i="1"/>
  <c r="K53" i="1"/>
  <c r="K54" i="1"/>
  <c r="K55" i="1"/>
  <c r="K56" i="1"/>
  <c r="K57" i="1"/>
  <c r="K58" i="1"/>
  <c r="K47" i="1"/>
  <c r="J48" i="1"/>
  <c r="J49" i="1"/>
  <c r="J50" i="1"/>
  <c r="J51" i="1"/>
  <c r="J52" i="1"/>
  <c r="J53" i="1"/>
  <c r="J54" i="1"/>
  <c r="J55" i="1"/>
  <c r="J56" i="1"/>
  <c r="J57" i="1"/>
  <c r="J58" i="1"/>
  <c r="J47" i="1"/>
  <c r="I48" i="1"/>
  <c r="I49" i="1"/>
  <c r="I50" i="1"/>
  <c r="I51" i="1"/>
  <c r="I52" i="1"/>
  <c r="I53" i="1"/>
  <c r="I54" i="1"/>
  <c r="I55" i="1"/>
  <c r="I56" i="1"/>
  <c r="I57" i="1"/>
  <c r="I58" i="1"/>
  <c r="I47" i="1"/>
  <c r="H48" i="1"/>
  <c r="H49" i="1"/>
  <c r="H50" i="1"/>
  <c r="H51" i="1"/>
  <c r="H52" i="1"/>
  <c r="H53" i="1"/>
  <c r="H54" i="1"/>
  <c r="H55" i="1"/>
  <c r="H56" i="1"/>
  <c r="H57" i="1"/>
  <c r="H58" i="1"/>
  <c r="H47" i="1"/>
  <c r="G48" i="1"/>
  <c r="G49" i="1"/>
  <c r="G50" i="1"/>
  <c r="G51" i="1"/>
  <c r="G52" i="1"/>
  <c r="G53" i="1"/>
  <c r="G54" i="1"/>
  <c r="G55" i="1"/>
  <c r="G56" i="1"/>
  <c r="G57" i="1"/>
  <c r="G58" i="1"/>
  <c r="G47" i="1"/>
  <c r="K43" i="1"/>
  <c r="K44" i="1"/>
  <c r="K45" i="1"/>
  <c r="K46" i="1"/>
  <c r="K42" i="1"/>
  <c r="J43" i="1"/>
  <c r="J44" i="1"/>
  <c r="J45" i="1"/>
  <c r="J46" i="1"/>
  <c r="J42" i="1"/>
  <c r="I43" i="1"/>
  <c r="I44" i="1"/>
  <c r="I45" i="1"/>
  <c r="I46" i="1"/>
  <c r="I42" i="1"/>
  <c r="H43" i="1"/>
  <c r="H44" i="1"/>
  <c r="H45" i="1"/>
  <c r="H46" i="1"/>
  <c r="H42" i="1"/>
  <c r="G43" i="1"/>
  <c r="G44" i="1"/>
  <c r="G45" i="1"/>
  <c r="G46" i="1"/>
  <c r="G42" i="1"/>
  <c r="F48" i="1" l="1"/>
  <c r="F49" i="1"/>
  <c r="F50" i="1"/>
  <c r="F51" i="1"/>
  <c r="F52" i="1"/>
  <c r="F53" i="1"/>
  <c r="F54" i="1"/>
  <c r="F55" i="1"/>
  <c r="F56" i="1"/>
  <c r="F57" i="1"/>
  <c r="F58" i="1"/>
  <c r="F47" i="1"/>
  <c r="F43" i="1"/>
  <c r="F44" i="1"/>
  <c r="F45" i="1"/>
  <c r="F46" i="1"/>
  <c r="F42" i="1"/>
  <c r="F3" i="1" l="1"/>
  <c r="G3" i="1"/>
  <c r="H3" i="1"/>
  <c r="I3" i="1"/>
  <c r="J3" i="1"/>
  <c r="K3" i="1"/>
  <c r="J23" i="17" l="1"/>
  <c r="J6" i="17"/>
  <c r="J19" i="17"/>
  <c r="J20" i="17"/>
  <c r="J21" i="17"/>
  <c r="J22" i="17"/>
  <c r="I19" i="17"/>
  <c r="I20" i="17"/>
  <c r="I21" i="17"/>
  <c r="I22" i="17"/>
  <c r="I18" i="17"/>
  <c r="H19" i="17"/>
  <c r="H20" i="17"/>
  <c r="H21" i="17"/>
  <c r="H22" i="17"/>
  <c r="H18" i="17"/>
  <c r="G19" i="17"/>
  <c r="G20" i="17"/>
  <c r="G21" i="17"/>
  <c r="G22" i="17"/>
  <c r="G18" i="17"/>
  <c r="F19" i="17"/>
  <c r="F20" i="17"/>
  <c r="F21" i="17"/>
  <c r="F22" i="17"/>
  <c r="F18" i="17"/>
  <c r="E19" i="17"/>
  <c r="E20" i="17"/>
  <c r="E21" i="17"/>
  <c r="E22" i="17"/>
  <c r="E18" i="17"/>
  <c r="D19" i="17"/>
  <c r="D20" i="17"/>
  <c r="D21" i="17"/>
  <c r="D22" i="17"/>
  <c r="D18" i="17"/>
  <c r="C19" i="17"/>
  <c r="C20" i="17"/>
  <c r="C21" i="17"/>
  <c r="C22" i="17"/>
  <c r="C18" i="17"/>
  <c r="B19" i="17"/>
  <c r="B20" i="17"/>
  <c r="B21" i="17"/>
  <c r="B22" i="17"/>
  <c r="B18" i="17"/>
  <c r="A9" i="16"/>
  <c r="Q18" i="17" l="1"/>
  <c r="B27" i="17"/>
  <c r="Q6" i="17"/>
  <c r="C27" i="17"/>
  <c r="Q19" i="17"/>
  <c r="Q22" i="17"/>
  <c r="F27" i="17"/>
  <c r="D27" i="17"/>
  <c r="Q20" i="17"/>
  <c r="Q21" i="17"/>
  <c r="E27" i="17"/>
  <c r="G27" i="17"/>
  <c r="Q23" i="17"/>
  <c r="L2" i="1"/>
  <c r="C5" i="17" l="1"/>
  <c r="C3" i="17"/>
  <c r="D3" i="17"/>
  <c r="E3" i="17"/>
  <c r="F3" i="17"/>
  <c r="G3" i="17"/>
  <c r="I3" i="17"/>
  <c r="J3" i="17"/>
  <c r="C4" i="17"/>
  <c r="D4" i="17"/>
  <c r="E4" i="17"/>
  <c r="F4" i="17"/>
  <c r="G4" i="17"/>
  <c r="H4" i="17"/>
  <c r="I4" i="17"/>
  <c r="J4" i="17"/>
  <c r="D5" i="17"/>
  <c r="E5" i="17"/>
  <c r="F5" i="17"/>
  <c r="G5" i="17"/>
  <c r="H5" i="17"/>
  <c r="I5" i="17"/>
  <c r="J5" i="17"/>
  <c r="J2" i="17"/>
  <c r="I2" i="17"/>
  <c r="G2" i="17"/>
  <c r="B2" i="17"/>
  <c r="B5" i="17"/>
  <c r="B4" i="17"/>
  <c r="B3" i="17"/>
  <c r="C2" i="17"/>
  <c r="D2" i="17"/>
  <c r="F2" i="17"/>
  <c r="E2" i="17"/>
  <c r="M2" i="1"/>
  <c r="N2" i="1"/>
  <c r="O2" i="1"/>
  <c r="P2" i="1"/>
  <c r="Q5" i="17" l="1"/>
  <c r="Q2" i="17"/>
  <c r="Q4" i="17"/>
  <c r="Q3" i="17"/>
</calcChain>
</file>

<file path=xl/sharedStrings.xml><?xml version="1.0" encoding="utf-8"?>
<sst xmlns="http://schemas.openxmlformats.org/spreadsheetml/2006/main" count="1146" uniqueCount="530">
  <si>
    <t>Category</t>
  </si>
  <si>
    <t>Our expectations</t>
  </si>
  <si>
    <t xml:space="preserve">Ways to meet our expectations </t>
  </si>
  <si>
    <t>Current status</t>
  </si>
  <si>
    <t>Action owner</t>
  </si>
  <si>
    <t>Ways to meet our expectations</t>
  </si>
  <si>
    <t>Number</t>
  </si>
  <si>
    <t>Partially meeting our expectation</t>
  </si>
  <si>
    <t>Not meeting our expectation</t>
  </si>
  <si>
    <t>Not Applicable</t>
  </si>
  <si>
    <t>Fully meeting our expectation</t>
  </si>
  <si>
    <t>Action Owner</t>
  </si>
  <si>
    <t>1.1.1</t>
  </si>
  <si>
    <t>1.1.2</t>
  </si>
  <si>
    <t>1.1.3</t>
  </si>
  <si>
    <t>1.1.4</t>
  </si>
  <si>
    <t>1.2.3</t>
  </si>
  <si>
    <t>1.2.2</t>
  </si>
  <si>
    <t>1.3.1</t>
  </si>
  <si>
    <t>1.3.2</t>
  </si>
  <si>
    <t>1.3.3</t>
  </si>
  <si>
    <t>1.4.1</t>
  </si>
  <si>
    <t>1.4.2</t>
  </si>
  <si>
    <t>1.4.3</t>
  </si>
  <si>
    <t>1.4.4</t>
  </si>
  <si>
    <t>1.5.1</t>
  </si>
  <si>
    <t>1.5.2</t>
  </si>
  <si>
    <t>1.5.3</t>
  </si>
  <si>
    <t>1.5.4</t>
  </si>
  <si>
    <t>1.5.5</t>
  </si>
  <si>
    <t>2.1.1</t>
  </si>
  <si>
    <t>2.1.2</t>
  </si>
  <si>
    <t>2.1.3</t>
  </si>
  <si>
    <t>3.1.1</t>
  </si>
  <si>
    <t>3.1.2</t>
  </si>
  <si>
    <t>3.1.3</t>
  </si>
  <si>
    <t>3.1.4</t>
  </si>
  <si>
    <t>3.1.5</t>
  </si>
  <si>
    <t>Reference</t>
  </si>
  <si>
    <t>4.1.1</t>
  </si>
  <si>
    <t>4.1.2</t>
  </si>
  <si>
    <t>4.1.3</t>
  </si>
  <si>
    <t>4.2.1</t>
  </si>
  <si>
    <t>4.2.2</t>
  </si>
  <si>
    <t>4.2.3</t>
  </si>
  <si>
    <t>5.1.1</t>
  </si>
  <si>
    <t>5.1.2</t>
  </si>
  <si>
    <t>5.1.3</t>
  </si>
  <si>
    <t>5.1.4</t>
  </si>
  <si>
    <t>5.2.1</t>
  </si>
  <si>
    <t>5.2.2</t>
  </si>
  <si>
    <t>6.1.1</t>
  </si>
  <si>
    <t>6.1.2</t>
  </si>
  <si>
    <t>6.1.3</t>
  </si>
  <si>
    <t>7.1.1</t>
  </si>
  <si>
    <t>7.1.2</t>
  </si>
  <si>
    <t>7.1.3</t>
  </si>
  <si>
    <t>7.1.4</t>
  </si>
  <si>
    <t>7.2.1</t>
  </si>
  <si>
    <t>7.2.2</t>
  </si>
  <si>
    <t>7.2.3</t>
  </si>
  <si>
    <t>8.1.1</t>
  </si>
  <si>
    <t>8.1.2</t>
  </si>
  <si>
    <t>8.1.3</t>
  </si>
  <si>
    <t>8.1.4</t>
  </si>
  <si>
    <t>8.1.5</t>
  </si>
  <si>
    <t>8.1.6</t>
  </si>
  <si>
    <t>8.2.1</t>
  </si>
  <si>
    <t>8.2.2</t>
  </si>
  <si>
    <t>8.2.3</t>
  </si>
  <si>
    <t>8.3.1</t>
  </si>
  <si>
    <t>8.3.2</t>
  </si>
  <si>
    <t>8.3.4</t>
  </si>
  <si>
    <t>8.3.3</t>
  </si>
  <si>
    <t>9.1.1</t>
  </si>
  <si>
    <t>9.1.2</t>
  </si>
  <si>
    <t>9.1.3</t>
  </si>
  <si>
    <t>9.2.1</t>
  </si>
  <si>
    <t>9.2.2</t>
  </si>
  <si>
    <t>9.2.3</t>
  </si>
  <si>
    <t>9.2.4</t>
  </si>
  <si>
    <t>Blank</t>
  </si>
  <si>
    <t>Total</t>
  </si>
  <si>
    <t>Actions</t>
  </si>
  <si>
    <t>Action Status</t>
  </si>
  <si>
    <t>Not started</t>
  </si>
  <si>
    <t>In progress</t>
  </si>
  <si>
    <t>On track</t>
  </si>
  <si>
    <t>Overdue</t>
  </si>
  <si>
    <t>Completed</t>
  </si>
  <si>
    <t>Action rejected</t>
  </si>
  <si>
    <t>Reasons for Status</t>
  </si>
  <si>
    <t>Current Status</t>
  </si>
  <si>
    <t>Action(s)</t>
  </si>
  <si>
    <t>Due date
(DD/MM/YYYY)</t>
  </si>
  <si>
    <t>Due Date
(DD/MM/YYYY)</t>
  </si>
  <si>
    <t>Due date
(DD/MM/YYY)</t>
  </si>
  <si>
    <t>Completion date
(DD/MM/YYYY)</t>
  </si>
  <si>
    <t>5.2.3</t>
  </si>
  <si>
    <t>5.2.4</t>
  </si>
  <si>
    <t>6.1.4</t>
  </si>
  <si>
    <t>6.1.5</t>
  </si>
  <si>
    <t>7.1.5</t>
  </si>
  <si>
    <t>8.1.7</t>
  </si>
  <si>
    <t>8.2.4</t>
  </si>
  <si>
    <t>9.2.5</t>
  </si>
  <si>
    <t>9.2.6</t>
  </si>
  <si>
    <t>AADC Tracker
Master Sheet</t>
  </si>
  <si>
    <t>14.1.1</t>
  </si>
  <si>
    <t>13.1.1</t>
  </si>
  <si>
    <t>12.1.1</t>
  </si>
  <si>
    <t>11.1.1</t>
  </si>
  <si>
    <t>There is an assessment whether children are likely to access the online service, and an appropriate evidence-based decision taken on whether to apply the code standards.</t>
  </si>
  <si>
    <t xml:space="preserve">Complete the assessment before processing the information and document the outcome as part of a data protection impact assessment (DPIA). Include a clear decision and justification on whether children are likely to access all or parts of your online service. </t>
  </si>
  <si>
    <t>Review the assessment regularly so it remains accurate, particularly before implementing changes to your online service.</t>
  </si>
  <si>
    <t>Implement effective measures to prevent access to children if the service is adult-only. Seek sufficient evidence to support that children cannot access it and are not using the online service as a result.</t>
  </si>
  <si>
    <t>There is an embedded privacy management framework endorsed by management that supports the development and provision of online services aimed at, or likely to be accessed by, children.</t>
  </si>
  <si>
    <t>1.2.1</t>
  </si>
  <si>
    <t>1.2.4</t>
  </si>
  <si>
    <t>1.2.5</t>
  </si>
  <si>
    <t>1.2.6</t>
  </si>
  <si>
    <t>Implement an overall governance and privacy management strategy or framework that includes appropriate technical and organisational measures designed to effectively implement the data protection principles.</t>
  </si>
  <si>
    <t>Have data protection policies and procedures in place that you update and review regularly and communicate to all staff.</t>
  </si>
  <si>
    <t>Make senior management accountable for understanding and addressing the risks associated with developing and providing online services aimed at or likely to be accessed by children.</t>
  </si>
  <si>
    <t>Appoint a Data Protection Officer (DPO) or a nominated DP lead with oversight of your online services aimed at, or likely to be accessed by, children.</t>
  </si>
  <si>
    <t>Assign responsibility in job descriptions to ensure your services comply with data protection law.</t>
  </si>
  <si>
    <t>Promote a positive data protection culture across your organisation.</t>
  </si>
  <si>
    <t>Online service developers are appropriately skilled and qualified and have completed data protection training covering children's privacy before starting active development.</t>
  </si>
  <si>
    <t>Set out the minimum skills and experiences or qualifications required for the role of service developer in recruitment adverts and job descriptions.</t>
  </si>
  <si>
    <t>Complete a training needs analysis for online service developers in privacy considerations and data protection law.</t>
  </si>
  <si>
    <t>Deliver regular up-to-date and appropriate specialised data protection training to key roles.</t>
  </si>
  <si>
    <t>There is an effective risk management strategy in place to capture all the privacy risks during the development and provision of online services aimed at, or likely to be accessed by, children. Risks are tracked at a corporate or management level through an appropriate risk register.</t>
  </si>
  <si>
    <t>Implement an overarching risk management strategy for your online services.</t>
  </si>
  <si>
    <t xml:space="preserve">Complete an assessment of the level of risk and risk appetite that depends on the extent of the use of your online services. </t>
  </si>
  <si>
    <t>Document and track risks on a risk register.</t>
  </si>
  <si>
    <t>Update management in a timely manner on current risks, their status and any mitigating actions planned.</t>
  </si>
  <si>
    <t>There are reports against the standards in the code included in any internal or external accountability reports, and there is a programme of compliance audits and KPIs (key performance indicators) to monitor compliance with code standards.</t>
  </si>
  <si>
    <t>Include commentary on children's privacy and performance to KPIs in your internal and external accountability reports.</t>
  </si>
  <si>
    <t>Report and review KPIs regularly in appropriate meetings.</t>
  </si>
  <si>
    <t>Implement a programme of internal and external audit to monitor compliance to the standards in the code.</t>
  </si>
  <si>
    <t>Feed audit reports and outcomes back to management and track issues or risks on an appropriate risk register.</t>
  </si>
  <si>
    <t>Implement KPIs in areas such as:
- 	number of underage and overage users detected and removed from services;
- 	access and use of privacy information (click throughs, expansion of layered information, level of engagement with settings);  
- 	changes to engagement rates (eg positive nudges and suggestions to save progress or pauses in engagement); 
- 	level of complaints and concerns about terms and conditions or content recommendations;
- 	number of information access or erasure requests received; and
- 	number and nature of revisions to service design.</t>
  </si>
  <si>
    <t>1.6.1</t>
  </si>
  <si>
    <t>1.6.2</t>
  </si>
  <si>
    <t>1.6.3</t>
  </si>
  <si>
    <t>Complete a data flow mapping exercise to document the information that flows in, around and out of your online system or service.</t>
  </si>
  <si>
    <t>Ensure the information documented within your ROPA is in line with the requirements set out in article 30 of the UK GDPR.</t>
  </si>
  <si>
    <t>Review the ROPA on a regular basis to maintain accuracy with current processing activities, policies and procedures.</t>
  </si>
  <si>
    <t xml:space="preserve">There are published rules which govern the behaviour of people who use the service and the conditions for use; and adherence to these rules is monitored. </t>
  </si>
  <si>
    <t>1.7.1</t>
  </si>
  <si>
    <t>1.7.2</t>
  </si>
  <si>
    <t>1.7.3</t>
  </si>
  <si>
    <t>1.7.4</t>
  </si>
  <si>
    <t>1.7.5</t>
  </si>
  <si>
    <t>1.7.6</t>
  </si>
  <si>
    <t>Provide people with appropriate terms and conditions or rules before using your online service.</t>
  </si>
  <si>
    <t>Write terms and conditions or rules in clear language that is appropriate for the age of the intended user and implement different policies depending on the age of the users.</t>
  </si>
  <si>
    <t>Have checks in place to provide assurances that people uphold and adhere to the rules.</t>
  </si>
  <si>
    <t>Communicate how compliance to the rules or terms and conditions is monitored.</t>
  </si>
  <si>
    <t>Include details of the action you take if rules are breached or not adhered to.</t>
  </si>
  <si>
    <t>Assess whether a significant number of UK children under 18 years of age are likely to access all, or parts, of your online service. Consider whether:
- 	the online service is intended for use by children;
- 	the online service is adult-only, but accessed by a significant number of children;
- 	there is evidence that children are, or are not, a substantive and identifiable user group (lack of evidence that children are using the online service is not sufficient to support that a service is not accessed by children);
- 	children can access the online service due to weak age assurance measures;
- 	there has been customer contact, support requests, or complaints from children or parents;
- 	the online service includes adverts that are targeted at children that might evidence a high number of click-throughs or interest from people on child-focused advertising;
- 	there is child-focused content on the online service (eg cartoons, animation, music or audio content, incentives for children’s participation, digital functionalities such as gamification, presence of children, influencers or celebrities popular with children); and
- 	children are known to like and access similar online services or content.</t>
  </si>
  <si>
    <t>Accountability</t>
  </si>
  <si>
    <t>2.1.4</t>
  </si>
  <si>
    <t>2.1.5</t>
  </si>
  <si>
    <t>2.1.6</t>
  </si>
  <si>
    <t>2.1.7</t>
  </si>
  <si>
    <t>2.1.8</t>
  </si>
  <si>
    <t>Children (and parents or guardians, where appropriate) are proactively provided with privacy information at the time their personal information is collected from them or obtained.</t>
  </si>
  <si>
    <t>Provide privacy information to children when you collect their information directly through your online service.</t>
  </si>
  <si>
    <t>Ensure privacy information is concise, transparent, intelligible and uses clear and plain language suitable for and tailored to the various ages of your users.</t>
  </si>
  <si>
    <t>Prompt children to speak to an adult before they activate any new use of their information. Advise them not to proceed if they are uncertain, if the child falls within an appropriate age range.</t>
  </si>
  <si>
    <t>Present information in a way likely to appeal to the age of child who is accessing your online service.</t>
  </si>
  <si>
    <t>Provide privacy information to children (and parents or guardians, where appropriate) using a combination of appropriate techniques and in bite-sized chunks at the point you use their information.</t>
  </si>
  <si>
    <t>Ensure children (and parents or guardians, where appropriate) have an easy way to access privacy information on an ongoing basis.</t>
  </si>
  <si>
    <t>Provide children (and parents or guardians, where appropriate) with privacy information for any personal information you obtain indirectly from another source.</t>
  </si>
  <si>
    <t>Only use personal information in the ways you’ve described in your privacy information.</t>
  </si>
  <si>
    <t>Transparency</t>
  </si>
  <si>
    <t>Make tools easy for children to find that help them exercise their rights and report concerns.</t>
  </si>
  <si>
    <t>Provide information about timescales for responding to requests from children and deal with all requests within the timescales set out in article 12(3) of the UK GDPR.</t>
  </si>
  <si>
    <t>Take swift action if you receive information indicating there is an ongoing safeguarding issue.</t>
  </si>
  <si>
    <t>Communicate what is happening to a complaint or request, and include ways for the child or their parent to track the progress.</t>
  </si>
  <si>
    <t>Ensure tools are age appropriate, tailored to support specific rights and easy to use.</t>
  </si>
  <si>
    <t>There are measures or tools in place to inform children about their rights and enable them to understand and exercise them.</t>
  </si>
  <si>
    <t>Children's rights</t>
  </si>
  <si>
    <t>The requirement for a DPIA is documented and online service developers are provided with clear guidance on the assessment criteria.</t>
  </si>
  <si>
    <t>4.2.4</t>
  </si>
  <si>
    <t>4.2.5</t>
  </si>
  <si>
    <t>4.2.6</t>
  </si>
  <si>
    <t>4.2.7</t>
  </si>
  <si>
    <t>4.2.8</t>
  </si>
  <si>
    <t>Reference DPIA requirements in all main project and change management policies and procedures.</t>
  </si>
  <si>
    <t xml:space="preserve">Introduce a screening checklist to help you consider whether the processing falls within the scope of the code and is therefore likely to result in a high risk to the rights and freedoms of children. </t>
  </si>
  <si>
    <t>Document the DPIA process, provide staff with training on the application of the process and review it periodically to ensure it remains up-to-date.</t>
  </si>
  <si>
    <t>DPIAs are undertaken before carrying out any new types of processing that are likely to result in a high risk to children's rights and freedoms. DPIAs cover the nature, scope, context and purposes of the processing.</t>
  </si>
  <si>
    <t>Ensure DPIAs identify measures to eliminate or reduce all risks.</t>
  </si>
  <si>
    <t>Record the advice and recommendations of the DPO in DPIAs and ensure they have been signed off by the appropriate people.</t>
  </si>
  <si>
    <t>Carry out a consultation or fully document why this isn’t possible, is unnecessary, or disproportionate.</t>
  </si>
  <si>
    <t>Establish a clear link between the DPIA and design processes, including details on how to prevent function creep.</t>
  </si>
  <si>
    <r>
      <rPr>
        <sz val="12"/>
        <color theme="1"/>
        <rFont val="Verdana"/>
        <family val="2"/>
      </rPr>
      <t xml:space="preserve">Review DPIAs on a regular basis, particularly </t>
    </r>
    <r>
      <rPr>
        <sz val="11"/>
        <color theme="1"/>
        <rFont val="Verdana"/>
        <family val="2"/>
      </rPr>
      <t xml:space="preserve">if you change or update </t>
    </r>
    <r>
      <rPr>
        <sz val="12"/>
        <color theme="1"/>
        <rFont val="Verdana"/>
        <family val="2"/>
      </rPr>
      <t>service functionality or use.</t>
    </r>
  </si>
  <si>
    <t>Clearly structure DPIAs and take a layered approach, adding technical detail where appropriate.</t>
  </si>
  <si>
    <t>Ensure DPIAs:
- 	describe the nature, scope, context and purposes of the processing in detail;
- 	clearly consider and document the appropriate lawful basis and article 9 condition for processing;
- 	clearly set out the relationships and information flows between controllers, processors, people and systems; 
- 	consider the transparency of the processing and how to make children aware of their rights;
- 	outline how the information is collected, stored, accessed and who it is shared with;
- 	include information about measures to ensure accuracy, avoid bias and where relevant, explain the use of AI;
- 	provide specific details of technological security measures;
- 	consider whether the service can be delivered by less intrusive means or using minimal personal information; and
- 	address how each of the standards within the code are addressed.</t>
  </si>
  <si>
    <t>Include an assessment of the online service for:
- 	physical harm; 
- 	online grooming or other sexual exploitation; 
- 	social anxiety, self-esteem issues, bullying or peer pressure; 
- 	access to harmful or inappropriate content; 
- 	misinformation or undue restriction on information; 
- 	encouraging excessive risk-taking or unhealthy behaviour;
- 	undermining parental authority or responsibility; 
- 	loss of autonomy or rights (including control over information); 
- 	compulsive use or attention deficit disorders; 
- 	excessive screen time; 
- 	interrupted or inadequate sleep patterns; 
- 	economic exploitation or unfair commercial pressure; or 
- 	any other significant economic, social or developmental disadvantage.</t>
  </si>
  <si>
    <t>4.3.1</t>
  </si>
  <si>
    <t>4.3.2</t>
  </si>
  <si>
    <t>4.3.3</t>
  </si>
  <si>
    <t>4.3.4</t>
  </si>
  <si>
    <t>4.3.5</t>
  </si>
  <si>
    <t>The outputs of a DPIA are acted on to effectively mitigate or manage any risks identified.</t>
  </si>
  <si>
    <t>Act on the outputs of your DPIA to effectively mitigate or manage any risks identified.</t>
  </si>
  <si>
    <t>Include a stage in the project or product management process to confirm that mitigating controls are in place.</t>
  </si>
  <si>
    <t>Retain evidence to confirm that you did not start processing until you implemented mitigating controls.</t>
  </si>
  <si>
    <t>Incorporate DPIAs into the project plan or project risk register.</t>
  </si>
  <si>
    <t>Refer the DPIA to the ICO for review, if the residual risk is high and you cannot mitigate it further.</t>
  </si>
  <si>
    <t>DPIAs</t>
  </si>
  <si>
    <t>There is an assessment to determine and differentiate between each individual element of the service and consider what personal information is needed, and for how long, to deliver each one.</t>
  </si>
  <si>
    <t>5.1.5</t>
  </si>
  <si>
    <t>5.1.6</t>
  </si>
  <si>
    <t>5.1.7</t>
  </si>
  <si>
    <t>Document your reasons for collecting and processing personal information for each element of your service and consider the appropriate retention periods in the DPIA.</t>
  </si>
  <si>
    <t>Maintain a retention schedule that details how long you will retain the information.</t>
  </si>
  <si>
    <t>Implement measures so that you only collect the minimum amount of information (eg only collect the information you need for each element of the service the child is actively engaged with).</t>
  </si>
  <si>
    <t xml:space="preserve">When you offer service enhancements, avoid ‘bundling in’ or collecting additional information on top of the personal information you need to deliver your core services.  </t>
  </si>
  <si>
    <t>Give children as much choice as possible over which elements of the service they wish to use and therefore how much personal information they need to provide.</t>
  </si>
  <si>
    <t>Provide children with a choice about whether they wish their personal information to be used for each additional purpose or service enhancement (eg through the default privacy settings).</t>
  </si>
  <si>
    <t>There are regular reviews of the information held and weeding activities are undertaken to reduce excessive or unnecessary personal information. Information is deleted in line with the retention schedule.</t>
  </si>
  <si>
    <t>5.2.5</t>
  </si>
  <si>
    <t>5.2.6</t>
  </si>
  <si>
    <t>If there are changes to service functionality or features, review the DPIA and retention schedule to ensure you only: 
- 	collect the minimum information you now need; and
- 	delete any information you hold that you no longer require.</t>
  </si>
  <si>
    <t>Understand how data flows into, around, and out of your service and document this in data flow maps.</t>
  </si>
  <si>
    <r>
      <rPr>
        <sz val="7"/>
        <color theme="1"/>
        <rFont val="Times New Roman"/>
        <family val="1"/>
      </rPr>
      <t xml:space="preserve"> </t>
    </r>
    <r>
      <rPr>
        <sz val="12"/>
        <color theme="1"/>
        <rFont val="Verdana"/>
        <family val="2"/>
      </rPr>
      <t>Weed information according to the retention schedule.</t>
    </r>
  </si>
  <si>
    <t>Delete information you no longer need or is out-of-date (or put it beyond reach).</t>
  </si>
  <si>
    <t>Pseudonymise or anonymise information you still need for research purposes or for continued service accuracy (eg in AI systems) wherever possible.</t>
  </si>
  <si>
    <r>
      <rPr>
        <sz val="7"/>
        <color theme="1"/>
        <rFont val="Times New Roman"/>
        <family val="1"/>
      </rPr>
      <t xml:space="preserve"> </t>
    </r>
    <r>
      <rPr>
        <sz val="12"/>
        <color theme="1"/>
        <rFont val="Verdana"/>
        <family val="2"/>
      </rPr>
      <t>Give children easy options to request you delete their personal information.</t>
    </r>
  </si>
  <si>
    <t>Data minimisation</t>
  </si>
  <si>
    <t>There are measures in place to ensure that if children’s personal information is shared with others, it is done so in a fair and transparent manner.</t>
  </si>
  <si>
    <t>6.1.6</t>
  </si>
  <si>
    <t>6.1.7</t>
  </si>
  <si>
    <t>Provide privacy information to children that makes it clear what, when and who you might share their personal information with.</t>
  </si>
  <si>
    <t>Ask senior management to authorise all sharing decisions and document their authorisation.</t>
  </si>
  <si>
    <t>Confirm that the ‘best interests of the child’ are a primary consideration whenever you share children’s personal information.</t>
  </si>
  <si>
    <t>Conduct an assessment of the legality of the sharing.</t>
  </si>
  <si>
    <t>Undertake due diligence checks with any third parties you share information with to check the adequacy of their data protection practices and limit any further distribution of the information.</t>
  </si>
  <si>
    <t>Give children the option to opt out of the sharing of their information, if this is not a core function of your service.</t>
  </si>
  <si>
    <t>Consider and document all the relevant issues and risks to the child associated with any data sharing and ensure you fully mitigate these risks.</t>
  </si>
  <si>
    <t>Data sharing</t>
  </si>
  <si>
    <t>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t>
  </si>
  <si>
    <t>7.1.6</t>
  </si>
  <si>
    <t>7.1.7</t>
  </si>
  <si>
    <t>7.1.8</t>
  </si>
  <si>
    <t>7.1.9</t>
  </si>
  <si>
    <t>7.1.10</t>
  </si>
  <si>
    <t>7.1.11</t>
  </si>
  <si>
    <t>7.1.12</t>
  </si>
  <si>
    <t>Ensure when you use a self-declaration age gate that:
- 	this is proportionate based on the risks to children of accessing the online service;
- 	there is clear evidence that it is sufficiently robust and effective; and
- 	age gates are not extensions of the online service (ie the age-gating page doesn't allow access to parts of the online service or content before age assurance occurs).</t>
  </si>
  <si>
    <t>Use research to determine whether any age assurance measures may deter children from accessing services, even those designed for them.</t>
  </si>
  <si>
    <t>Consider the risks and apply mitigating controls for predicted or estimated age assurance vs substantiated age checks.</t>
  </si>
  <si>
    <t xml:space="preserve">Avoid solely relying on methods of self-declaration (when a user simply states their age or date of birth but does not provide any evidence to confirm it), if there may be a risk to the child if unverified. </t>
  </si>
  <si>
    <t>Consider which method of age assurance to apply depending on whether the service is used by authenticated or non-authenticated users (eg whether people are logged in). Select appropriate age assurance measure(s) that are sufficiently robust and effective.</t>
  </si>
  <si>
    <t>Assess various options available for verifying the actual age of users or the audience.</t>
  </si>
  <si>
    <t>Collect the minimum amount of personal information you need to give an appropriate level of certainty about the age of individual people.</t>
  </si>
  <si>
    <t>Consider how the implementation of age assurance could increase the risk of intrusive information collection.</t>
  </si>
  <si>
    <t>Ask for confirmation of age from the main (confirmed adult) account holder to set up child profiles and restrict further access with a password or PIN if there are already registered adult account holders.</t>
  </si>
  <si>
    <r>
      <rPr>
        <sz val="7"/>
        <color theme="1"/>
        <rFont val="Times New Roman"/>
        <family val="1"/>
      </rPr>
      <t xml:space="preserve"> </t>
    </r>
    <r>
      <rPr>
        <sz val="12"/>
        <color theme="1"/>
        <rFont val="Verdana"/>
        <family val="2"/>
      </rPr>
      <t xml:space="preserve">Use technical measures to discourage false declarations of age (eg prevent people from immediately resubmitting a new age if they are denied access to your service when they first self-declare their age). </t>
    </r>
  </si>
  <si>
    <t>Avoid giving people no choice but to provide hard identifiers, unless the processing risks really warrant such an approach. If used, consider the impacts on privacy to the child.</t>
  </si>
  <si>
    <t>Assess the risks of children younger than the minimum age accessing your online service and its content.</t>
  </si>
  <si>
    <t>Appropriate technical and organisational measures are implemented to protect personal information that is collected in order to assure age (and ensure this information is not then repurposed).</t>
  </si>
  <si>
    <t>Implement appropriate security measures (eg restricted access or encryption) to protect information you collect for age verification.</t>
  </si>
  <si>
    <t>Ensure information you collect for age assurance is not re-purposed for other purposes (eg targeting children with advertising for products they might like, or sending them details of birthday offers without explicit consent).</t>
  </si>
  <si>
    <t>Assess the likelihood of a security breach or attack (eg a model inversion attack to re-identify a child).</t>
  </si>
  <si>
    <t>There has been a clear decision documented about the minimum success criteria for statistical accuracy of any proposed age estimation (AE) or age verification (AV) solutions. The solution is tested against this criteria.</t>
  </si>
  <si>
    <t>7.3.1</t>
  </si>
  <si>
    <t>7.3.2</t>
  </si>
  <si>
    <t>7.3.3</t>
  </si>
  <si>
    <t>7.3.4</t>
  </si>
  <si>
    <t>Document and implement a test plan which includes tolerances for errors as a result of testing the solution.</t>
  </si>
  <si>
    <t>Complete due diligence before procuring a third party AE system to understand and confirm the level of statistical accuracy that you can expect.</t>
  </si>
  <si>
    <t>Document the accuracy tolerance levels in either internal design documents or third-party contracts (if the AE is supplied by a third party).</t>
  </si>
  <si>
    <t>Implement measures to provide confidence in the age range that child users fall into.</t>
  </si>
  <si>
    <t>Privacy information is provided at the point of AE or AV activation to explain how automated decisions are made, in a way that people can understand.</t>
  </si>
  <si>
    <t>Clarify in the privacy information you provide at the point of the AE or AV check: 
- 	why you are doing the checks; 
- 	what information you are collecting; 
- 	who you are sharing it with; 
- 	how long you are keeping it; and 
- 	how people can challenge the result of the check.</t>
  </si>
  <si>
    <t>Ensure the information you provide is age appropriate to the user.</t>
  </si>
  <si>
    <t>Communicate the methods deployed to confirm a person’s age as part of the verification process to ensure transparency.</t>
  </si>
  <si>
    <t>7.4.1</t>
  </si>
  <si>
    <t>7.4.2</t>
  </si>
  <si>
    <t>7.4.3</t>
  </si>
  <si>
    <t>If an automated age assurance process is deployed that could potentially deny someone access to the platform or service, there are processes in place for people to: 
- 	challenge the outcome; 
- 	request a human review of the decision; and 
- 	request the information is rectified appropriately.</t>
  </si>
  <si>
    <t>7.5.1</t>
  </si>
  <si>
    <t>7.5.2</t>
  </si>
  <si>
    <t>7.5.3</t>
  </si>
  <si>
    <t>7.5.4</t>
  </si>
  <si>
    <t>7.5.5</t>
  </si>
  <si>
    <t>Provide a simple way for children to ask you to reconsider an automated decision.</t>
  </si>
  <si>
    <t>Include an element of human interaction and review, if an automated decision is challenged.</t>
  </si>
  <si>
    <t>Give an opportunity for children to provide additional information or gain parental consent to access a system or service, if appropriate.</t>
  </si>
  <si>
    <r>
      <rPr>
        <sz val="7"/>
        <color theme="1"/>
        <rFont val="Times New Roman"/>
        <family val="1"/>
      </rPr>
      <t xml:space="preserve"> </t>
    </r>
    <r>
      <rPr>
        <sz val="12"/>
        <color theme="1"/>
        <rFont val="Verdana"/>
        <family val="2"/>
      </rPr>
      <t>Update any inaccurate personal information you hold to reflect the decision.</t>
    </r>
  </si>
  <si>
    <t>If a challenge is upheld following investigation, review the accuracy of the solution to determine if outputs still fall within acceptable accuracy tolerances.</t>
  </si>
  <si>
    <t>There are checks and contractual agreements in place with third-party provided age assurance solutions.</t>
  </si>
  <si>
    <t>7.6.1</t>
  </si>
  <si>
    <t>7.6.2</t>
  </si>
  <si>
    <t>7.6.3</t>
  </si>
  <si>
    <t>7.6.4</t>
  </si>
  <si>
    <t>Carry out due diligence checks before using third-party age verification services to satisfy yourself that the level of certainty it confirms age with is sufficient (PAS standard 1296 ‘Online age checking’ may help with this). Also check that it complies with data protection requirements.</t>
  </si>
  <si>
    <t>Check that there are appropriate security measures in place to protect the confidentiality and integrity of personal information.</t>
  </si>
  <si>
    <t>Check that there are appropriate measures in place to protect and enable people’s rights.</t>
  </si>
  <si>
    <t>Ensure written contracts include all the details, terms and clauses required under the UK GDPR.</t>
  </si>
  <si>
    <t xml:space="preserve">Where people are able to register for a service using a pre-existing identity created with a third party (such as allowing people to register using an existing social media or similar identity), there are processes in place to ensure that the age assurance carried out by the third party is sufficient to meet the requirements for the service being registered for. </t>
  </si>
  <si>
    <t>7.7.1</t>
  </si>
  <si>
    <t>7.7.2</t>
  </si>
  <si>
    <t>7.7.3</t>
  </si>
  <si>
    <t>Consider using additional age checks to confirm the accuracy of the pre-existing identification.</t>
  </si>
  <si>
    <t>Undertake periodic checks of the accuracy and effectiveness of the pre-existing identification to gain assurances that you can continue to rely on it.</t>
  </si>
  <si>
    <t>If the age of a user has not been established with the appropriate level of certainty, then the standards in the code have been applied to all users, as far as is relevant, in order to ensure appropriate protection.</t>
  </si>
  <si>
    <t>7.8.1</t>
  </si>
  <si>
    <t>7.8.2</t>
  </si>
  <si>
    <t>7.8.3</t>
  </si>
  <si>
    <t xml:space="preserve">Apply all the standards to all people if you have not carried out age assurance checks or they are insufficient. </t>
  </si>
  <si>
    <t xml:space="preserve">Implement measures to protect all users within the user journey, or in specific design features, if you are not sufficiently certain whether they are children. </t>
  </si>
  <si>
    <t>Set the default privacy settings to high for all users.</t>
  </si>
  <si>
    <t>Age assurance</t>
  </si>
  <si>
    <t>There are measures in place to ensure children’s information is not used to promote or market any services to them in a way that is obviously detrimental to their physical or mental health and wellbeing.</t>
  </si>
  <si>
    <t>Where information is used to promote or personalise content feeds, the content is not obviously detrimental to the child or in breach of other regulatory restrictions or advice (eg Online Safety Act 2023 and advertising rules).</t>
  </si>
  <si>
    <t>8.2.5</t>
  </si>
  <si>
    <t>8.2.6</t>
  </si>
  <si>
    <t>Strategies used to extend user engagement or encourage people to continue playing a game, watching video content or otherwise staying online, are not detrimental to a child's mental or physical wellbeing.</t>
  </si>
  <si>
    <t>8.3.5</t>
  </si>
  <si>
    <t>Implement prompts or informative messages supporting children to take breaks from extended or frequent engagement.</t>
  </si>
  <si>
    <t>Review your online services regularly to remove addictive capabilities and discourage excessive engagement that may have arisen since you launched the service.</t>
  </si>
  <si>
    <t>Monitor the online activity of children and support children who engage excessively.</t>
  </si>
  <si>
    <t>Restrict push notifications that might encourage children to engage in an unhealthy way, such as overnight.</t>
  </si>
  <si>
    <t>Avoid applying penalties to children that disconnect during online sessions.</t>
  </si>
  <si>
    <t>Present children with an easy way to report any unwanted, harmful or detrimental content.</t>
  </si>
  <si>
    <t>Ensure that the child has to individually select and activate any optional uses of personal information that are designed to personalise the service.</t>
  </si>
  <si>
    <t>Tailor the checks to take into account the various age groups of children and the differing effects the content may have, depending on the age of the child.</t>
  </si>
  <si>
    <t>Conduct further analysis to determine whether the content will have a detrimental effect on certain user profiles or personal characteristics.</t>
  </si>
  <si>
    <t>Complete checks before releasing personalised content to children to confirm that there will be no detrimental effects as a result of the personalisation.</t>
  </si>
  <si>
    <t>Review and check that there will be no detrimental effect on a child from any promotion of additional content (as a result of behavioural analytics or profiling of personal information).</t>
  </si>
  <si>
    <t xml:space="preserve">Restrict user activation of any settings which allow third parties to use personal information, unless there is a compelling reason, taking into account the best interests of the child. </t>
  </si>
  <si>
    <t>Ensure transparency for paid-for content and product placement.</t>
  </si>
  <si>
    <t>Control when and where you encourage children to buy advertised products or persuade their parents or other adults to buy advertised products for them.</t>
  </si>
  <si>
    <t>Ensure that the child has to individually select and activate any optional uses of personal information that are designed to promote or market additional services.</t>
  </si>
  <si>
    <t>Review and check that there will be no detrimental effect on a child from any promotion of additional services (as a result of behavioural analytics or profiling of personal information).</t>
  </si>
  <si>
    <t>Keep aware of relevant standards and industry codes of practice about children, including government advice on child welfare for digital or online services.</t>
  </si>
  <si>
    <t>Limit the use of children’s personal information to what is essential for you to provide the main service.</t>
  </si>
  <si>
    <t>Detrimental use of children's information</t>
  </si>
  <si>
    <t>There are measures in place to ensure that any user or system generated changes to privacy settings do not compromise children’s privacy.</t>
  </si>
  <si>
    <t xml:space="preserve">If children do change their settings, ensure that they return to the high privacy defaults when they end the current session.  </t>
  </si>
  <si>
    <t>Provide children with age-appropriate explanations and prompts at the point they attempt to change any privacy settings.</t>
  </si>
  <si>
    <t>If settings are changed, ensure that age-appropriate content and ads are still served.</t>
  </si>
  <si>
    <t>Implement measures to retain any privacy settings that children have applied following a software update, an update to security measures or an introduction of new features.</t>
  </si>
  <si>
    <t>Allow children to set up their own profiles with their own individual privacy settings if your online service allows multiple people to access the service from one device.</t>
  </si>
  <si>
    <t xml:space="preserve">Ensure children can access and check profiles easily. </t>
  </si>
  <si>
    <t>Set the default setting to 'high privacy' for direct and core processing of children’s information, unless there is a compelling reason for a different default setting, taking into account the best interests of the child.</t>
  </si>
  <si>
    <t>Document the decision-making process, if you determine that some core processing for children does not require a high privacy setting (eg for safeguarding reasons).</t>
  </si>
  <si>
    <t>Ensure children’s personal information is not visible or accessible to other people who use the service or third parties.</t>
  </si>
  <si>
    <t>Default privacy settings</t>
  </si>
  <si>
    <t>10.1.1</t>
  </si>
  <si>
    <t>There are parental controls in place to allow parents or guardians to place limits on a child’s online activity.</t>
  </si>
  <si>
    <t>10.1.2</t>
  </si>
  <si>
    <t>10.1.3</t>
  </si>
  <si>
    <t>10.1.4</t>
  </si>
  <si>
    <t>10.1.5</t>
  </si>
  <si>
    <t>Age-appropriate information is provided to tell the child that parental controls are in place and monitoring or tracking is active.</t>
  </si>
  <si>
    <t>10.2.1</t>
  </si>
  <si>
    <t>10.2.2</t>
  </si>
  <si>
    <t>10.2.3</t>
  </si>
  <si>
    <t>Provide children with age-appropriate resources so that they are aware that their activity is being monitored by their parents or their location tracked.</t>
  </si>
  <si>
    <t>Monitor and stress test the controls regularly to ensure they remain fit for purpose while still protecting children’s rights and freedoms.</t>
  </si>
  <si>
    <t>Present children with a clear and obvious sign when parental controls are active (eg a lit up icon).</t>
  </si>
  <si>
    <t xml:space="preserve">Include options to set time limits or bedtimes, restrict internet access to pre-approved sites or services only, and restrict in-app purchases. </t>
  </si>
  <si>
    <t>Provide resources to help parents explain the service to their child and discuss privacy with them.</t>
  </si>
  <si>
    <t>Provide resources to support age-appropriate discussion between a parent and child about potential online threats and harms.</t>
  </si>
  <si>
    <t>Provide easy access to information to help parents monitor the effectiveness of controls they have set.</t>
  </si>
  <si>
    <t>Ensure parental controls are easy to set up and manage.</t>
  </si>
  <si>
    <t>Parental controls</t>
  </si>
  <si>
    <t>There are appropriate measures in place to provide transparency to children around the use of their geolocation data.</t>
  </si>
  <si>
    <t>11.1.2</t>
  </si>
  <si>
    <t>Where geolocation tracking is necessary, there is an assessment to determine at what level of granularity a child's location needs to be tracked to provide each element of the service.</t>
  </si>
  <si>
    <t>11.2.1</t>
  </si>
  <si>
    <t>11.2.2</t>
  </si>
  <si>
    <t>11.2.3</t>
  </si>
  <si>
    <t>11.2.4</t>
  </si>
  <si>
    <t>11.2.5</t>
  </si>
  <si>
    <t>11.2.6</t>
  </si>
  <si>
    <t>Ensure you meet PECR requirements, if the geolocation data you are processing also meets the definition of ‘location data’ in PECR.</t>
  </si>
  <si>
    <t>Assess whether geolocation tracking is essential to provide children with your service.</t>
  </si>
  <si>
    <t>Offer children different settings for different levels of service, if appropriate.</t>
  </si>
  <si>
    <t>Apply high privacy settings to any geolocation services that go over and above the core service.</t>
  </si>
  <si>
    <t>Switch ‘off by default’ any geolocation data collection settings. Ensure children have to actively change the default setting to allow their geolocation data to be used.</t>
  </si>
  <si>
    <t>Apply a privacy setting to any option that makes the child’s location visible to others.</t>
  </si>
  <si>
    <t>Provide children with a clear indication of when their location is and isn’t being tracked (eg by use of a clear symbol visible to the child). This ensures location tracking can’t be turned on, or left on, inadvertently or by mistake.</t>
  </si>
  <si>
    <t>Provide children with information, at the point of sign-up, and each time the service is accessed to: 
- 	alert them to the use of geolocation data; and 
- 	prompt them to discuss this with a trusted adult, if they don’t understand what it means.</t>
  </si>
  <si>
    <t>Geolocation data</t>
  </si>
  <si>
    <t>The privacy risks for children are considered before any profiling activities.</t>
  </si>
  <si>
    <t>12.1.2</t>
  </si>
  <si>
    <t>12.1.3</t>
  </si>
  <si>
    <t>Assess whether profiling is essential to provide children with the service.</t>
  </si>
  <si>
    <t>Assess the impact to children's rights and freedoms of the profiling activities that are essential for you to provide your core service.</t>
  </si>
  <si>
    <t>Apply privacy settings that are 'on by default’ for all non-essential profiling.</t>
  </si>
  <si>
    <t>Age-appropriate information is provided at the point any profiling options are turned on to inform children what will happen to their personal information and highlight any risks inherent in that processing.</t>
  </si>
  <si>
    <t>12.2.1</t>
  </si>
  <si>
    <t>12.2.2</t>
  </si>
  <si>
    <t>12.2.3</t>
  </si>
  <si>
    <t>12.2.4</t>
  </si>
  <si>
    <t>12.2.5</t>
  </si>
  <si>
    <t>Give age appropriate and timely information about the processing at the point that profiling takes place.</t>
  </si>
  <si>
    <t>Apply a separate privacy setting for any behavioural advertising, except if this is your core service.</t>
  </si>
  <si>
    <t>Provide age-appropriate prompts to children to seek assistance from an adult and not to activate the profiling, if they are uncertain or don’t understand.</t>
  </si>
  <si>
    <t xml:space="preserve"> Assess whether you need any additional age assurance measures, (eg depending on the age range of the child, at the point at which profiling is enabled).</t>
  </si>
  <si>
    <t>Profiling is only undertaken when there are appropriate measures in place to protect the child from any harmful effects (in particular, when being fed online content or behavioural advertising that is detrimental to their health or wellbeing).</t>
  </si>
  <si>
    <t>12.3.1</t>
  </si>
  <si>
    <t>12.3.2</t>
  </si>
  <si>
    <t>12.3.3</t>
  </si>
  <si>
    <t>12.3.4</t>
  </si>
  <si>
    <t>12.3.5</t>
  </si>
  <si>
    <t>Implement measures such as contextual tagging, robust user reporting procedures, and elements of human moderation to your service.</t>
  </si>
  <si>
    <t xml:space="preserve">Continuously review new content streams or services, and the materials being suggested or provided, to ensure they remain age appropriate. </t>
  </si>
  <si>
    <t xml:space="preserve">Apply editorial controls over the content being displayed when profiling is done about what further online content to suggest to children. </t>
  </si>
  <si>
    <t>Operate a valid consent ‘opt in’ (for children under 13, from the parent or holder of parental responsibility) for any profiling you do for behavioural advertising that is not part of the core service that the child wishes to access.</t>
  </si>
  <si>
    <t xml:space="preserve">Ensure that if you collect a child's personal information for one purpose, you do not use it for another, following profiling activities. </t>
  </si>
  <si>
    <t>Where cookies are used for the purposes of profiling children, PECR rules are considered for the cookie setting. The profiling activities that the cookie supports or enables comply with the UK GDPR and the code.</t>
  </si>
  <si>
    <t>12.4.1</t>
  </si>
  <si>
    <t>12.4.2</t>
  </si>
  <si>
    <t>12.4.3</t>
  </si>
  <si>
    <t>12.4.4</t>
  </si>
  <si>
    <t>Consider whether the cookie is for essential or non-essential processing. Apply an appropriate privacy setting, if the cookie isn’t essential to provide the service that the child wants to access.</t>
  </si>
  <si>
    <t>Keep evidenced consent for the cookie, as well as a UK GDPR lawful basis for processing (in practice this may also be consent).</t>
  </si>
  <si>
    <t>Evidence that the cookies you use for age estimation or age assurance are essential for your service. If you use the cookie  solely for this purpose,  then the child does not need to consent to the cookie.</t>
  </si>
  <si>
    <t>Provide transparency information if you use non-essential cookies to track user interaction.</t>
  </si>
  <si>
    <t>Apply separate privacy settings for each different type of profiling. Do not bundle different types of profiling together under one privacy setting.</t>
  </si>
  <si>
    <t>Profiling</t>
  </si>
  <si>
    <t>Children are not led or encouraged to provide unnecessary personal information or turn off privacy protections.</t>
  </si>
  <si>
    <t>13.1.2</t>
  </si>
  <si>
    <t>13.1.3</t>
  </si>
  <si>
    <t>13.1.4</t>
  </si>
  <si>
    <t>There is evidence that positive nudge techniques are deployed towards high privacy options, wellbeing enhancing behaviours and parental controls.</t>
  </si>
  <si>
    <t>13.2.1</t>
  </si>
  <si>
    <t>13.2.2</t>
  </si>
  <si>
    <t>13.2.3</t>
  </si>
  <si>
    <t>13.2.4</t>
  </si>
  <si>
    <t>There has been a consideration of the impact of using dark nudge technologies to encourage desired behaviour or actions from children within the service for commercial benefit (eg in-game purchases).</t>
  </si>
  <si>
    <t>13.3.1</t>
  </si>
  <si>
    <t>13.3.2</t>
  </si>
  <si>
    <t>13.3.3</t>
  </si>
  <si>
    <t>13.3.4</t>
  </si>
  <si>
    <t>13.3.5</t>
  </si>
  <si>
    <t>13.3.6</t>
  </si>
  <si>
    <t>13.3.7</t>
  </si>
  <si>
    <t>Ensure design features do not lead or encourage children to follow your designer’s preferred paths, prompt them to disclose additional personal information, or turn off privacy settings.</t>
  </si>
  <si>
    <t>Ensure the language you use to explain the outcomes of two alternatives is not framed more positively for one alternative than for the other.</t>
  </si>
  <si>
    <t>Check that the online service does not make one option much less cumbersome or time consuming than the alternative, therefore encouraging children to just take the easy option.</t>
  </si>
  <si>
    <t>Avoid exploiting unconscious psychological processes (eg associations between certain colours or imagery and positive outcomes, or human affirmation needs).</t>
  </si>
  <si>
    <t>Implement techniques to positively nudge children towards supportive resources or provide tools (eg pause and save buttons).</t>
  </si>
  <si>
    <t>Conduct an independent assessment or user testing to confirm that your service does not accidentally nudge children down one path or route over another.</t>
  </si>
  <si>
    <t>Build clearly assigned points into your service where children are actively encouraged to speak to or seek the consent from their parents (or a responsible adult).</t>
  </si>
  <si>
    <t>Include signposted or displayed encouragements for children to take a break from play or use.</t>
  </si>
  <si>
    <t>Ensure children are not manipulated into making quick or rash decisions or purchases by being presented with a 'count down' offer or time expiring offer.</t>
  </si>
  <si>
    <t>Avoid presenting in-app purchases in a way that makes them appear as one-time-only offers or necessary purchases in order to progress in the game.</t>
  </si>
  <si>
    <t>Ensure product badges, smart notifications and product recommendations are appropriate for the age of the child and are not used in an excessive way on children using the service.</t>
  </si>
  <si>
    <t>Implement appropriate controls over any 'loot boxes' you use. Keep their use to a minimum and ensure they disclose the odds of receiving each type of item before purchase.</t>
  </si>
  <si>
    <t>Ensure behavioural and psychographic information on children that you collect as a result of dark nudge techniques is collected lawfully. Avoid repurposing the information in a way that will mentally or physically harm the child, or for a different purpose (eg marketing new unrelated products or services).</t>
  </si>
  <si>
    <t>Give children and parents the option to turn off in-app purchases, or behavioural advertising within the service, or reserve these options for a designated area behind a parental gate.</t>
  </si>
  <si>
    <t xml:space="preserve">Consider the risks to children for any nudge techniques within your service in all your design decisions and DPIAs. </t>
  </si>
  <si>
    <t>Nudge techniques</t>
  </si>
  <si>
    <t>There is clarity provided on who is processing the personal information and what their responsibilities are for all connected toys and devices.</t>
  </si>
  <si>
    <t>14.1.2</t>
  </si>
  <si>
    <t>14.1.3</t>
  </si>
  <si>
    <t>14.1.4</t>
  </si>
  <si>
    <t>14.1.5</t>
  </si>
  <si>
    <t>14.1.6</t>
  </si>
  <si>
    <t>Communicate ‘just in time’ information to the child or their parent, for example:
- 	use auto-play audio messages;
- 	only allow default settings to be changed by a support app; or 
- 	support interactive auto-bot ‘conversations’ with the user.</t>
  </si>
  <si>
    <t>Make it clear in privacy information who will process the personal information that the toy or device transmits via the network connection and what their data protection responsibilities are.</t>
  </si>
  <si>
    <t xml:space="preserve">Ensure appropriate contracts are in place that clearly outline controller and processor responsibilities if the online functionality or connected element of the toy or device is outsourced or ‘bought in’. </t>
  </si>
  <si>
    <t xml:space="preserve">Provide clear information to indicate that the product processes personal information at the point of sale and before device set-up. </t>
  </si>
  <si>
    <t>Ensure both the packaging of the physical product, and the product leaflet or instruction booklet (paper or digital), carry a clear indication (such as an icon) that the product is ‘connected’ and processes people’s personal information.</t>
  </si>
  <si>
    <t>Provide potential purchasers with the ability to view clear product privacy information, terms and conditions of use and other relevant information online, without having to purchase and set up the device first This means they can make an informed decision about whether to buy the device in the first place.</t>
  </si>
  <si>
    <t>There are appropriate technical security measures, including encryption in transfer, when using connected toys and devices.</t>
  </si>
  <si>
    <t>14.2.1</t>
  </si>
  <si>
    <t>14.2.2</t>
  </si>
  <si>
    <t>14.2.3</t>
  </si>
  <si>
    <t>14.2.4</t>
  </si>
  <si>
    <t>14.2.5</t>
  </si>
  <si>
    <t>14.2.6</t>
  </si>
  <si>
    <t>Provide multiple user profile options for people of different ages who use the device regularly (eg household members and frequent visitors to a household) to support use by adults, or to tailor the service to the age of a particular child.</t>
  </si>
  <si>
    <t>Include features that make it clear to the child or their parent when the device or toy is collecting personal information (eg a light that switches on when the device is audio recording, filming or collecting personal information in another way).</t>
  </si>
  <si>
    <t>Clearly indicate when listening mode is active if the device uses a stand-by or ‘listening’ mode (eg it listens out for the name the parent or the child has given to the device, or for another key word or phrase to be used, and activates data collection when that word or phrase is used).</t>
  </si>
  <si>
    <t>Introduce features that allow collection or listening modes to be easily switched off on the device itself (a ‘connection off’ button), or by online functionality options.</t>
  </si>
  <si>
    <t>Avoid or prevent collecting personal information in listening mode.</t>
  </si>
  <si>
    <t xml:space="preserve">Implement appropriate security measures to mitigate risks such as:
- 	unauthorised access to information in transfer;
- 	‘hacking’ of the device in order to communicate with the child (eg by taking over microphone capabilities); or 
- 	the unauthorised tracking of their location. </t>
  </si>
  <si>
    <t>Connected toys &amp; devices</t>
  </si>
  <si>
    <t>2. Transparency</t>
  </si>
  <si>
    <t>4. DPIAs</t>
  </si>
  <si>
    <t>5. Data minimisation</t>
  </si>
  <si>
    <t>1. Accountability</t>
  </si>
  <si>
    <t>3. Children's rights</t>
  </si>
  <si>
    <t>6. Data sharing</t>
  </si>
  <si>
    <t>7. Age assurance</t>
  </si>
  <si>
    <t>8. Detrimental use of info</t>
  </si>
  <si>
    <t>9. Default privacy settings</t>
  </si>
  <si>
    <t>10. Parental controls</t>
  </si>
  <si>
    <t>11. Geolocation data</t>
  </si>
  <si>
    <t>12. Profiling</t>
  </si>
  <si>
    <t>13. Nudge techniques</t>
  </si>
  <si>
    <t>14. Connected toys &amp; devices</t>
  </si>
  <si>
    <t xml:space="preserve">
You can use this Tracker to record and track your actions once you have read the toolkit. 
The first tab is called ‘Dashboard’. The dashboard will update automatically when you fill in the spreadsheet.
The next tab is called ‘Master Sheet’. This shows the toolkit and records all your responses in one place.
We have suggested some columns to help you to build your own action plan and improve your compliance. However, as the spreadsheet contains formula we would not recommend altering any of the existing columns. If you do make changes, you may impact the dashboard, master sheet or general functionality. Please note that we cannot offer support for maintaining the spreadsheet.
Key phrases:
Current status – This refers to whether you are ‘fully meeting our expectation’, ‘partially meeting our expectation’, or ‘not meeting our expectation’. You can also record the status as ‘not applicable’ to your organisation. You can choose the status from a drop-down list.
Reasons for status – You can record the reasons why you have chosen the ‘Current status’ for this expectation.
Actions – You can describe what you need to do next to meet the expectation.
Action Owner(s) – You can specify who is responsible for the action.
Action Status – You can choose what stage the action is at from a drop-down list. 
Due Date – You can record when you expect to complete the action.
The Data Protection Audit Framework, including the Tracker, is available under the terms of the Open Government Licence v3.0.</t>
  </si>
  <si>
    <t>Age Appropriate Design Toolkit Tracker</t>
  </si>
  <si>
    <t>When applying retention periods, consider the information you collect in order to develop your service that you may no longer need.</t>
  </si>
  <si>
    <t>There is an internal record of processing activities (ROPA) in place.</t>
  </si>
  <si>
    <t>Introduce systems so that you meet any commitments to people about the content or other aspects of the online service eg anti-bullying.</t>
  </si>
  <si>
    <t>For services accessed, or likely to be accessed by children, each processing activity is reviewed to determine whether it might pose a risk to children and then the default privacy setting is set to high privacy.</t>
  </si>
  <si>
    <t>Evidence that the cookies you use for age estimation or age assurance are essential for your service. If you use the cookie solely for this purpose, then the child does not need to consent to the cookie.</t>
  </si>
  <si>
    <t>Provide potential purchasers with the ability to view clear product privacy information, terms and conditions of use and other relevant information online, without having to purchase and set up the device first. This means they can make an informed decision about whether to buy the device in the first place.</t>
  </si>
  <si>
    <t>Document Control Panel:</t>
  </si>
  <si>
    <t>Document name/title </t>
  </si>
  <si>
    <t>Version number</t>
  </si>
  <si>
    <t>1.0</t>
  </si>
  <si>
    <r>
      <t xml:space="preserve">Status </t>
    </r>
    <r>
      <rPr>
        <sz val="12"/>
        <rFont val="Verdana"/>
        <family val="2"/>
      </rPr>
      <t>(draft, published or superseded)</t>
    </r>
  </si>
  <si>
    <t>Published</t>
  </si>
  <si>
    <t>Department/Team</t>
  </si>
  <si>
    <t xml:space="preserve">Assurance (Audit) </t>
  </si>
  <si>
    <t>Relevant or related policies</t>
  </si>
  <si>
    <t>N/A</t>
  </si>
  <si>
    <r>
      <t xml:space="preserve">Distribution </t>
    </r>
    <r>
      <rPr>
        <sz val="12"/>
        <rFont val="Verdana"/>
        <family val="2"/>
      </rPr>
      <t>(internal or external)</t>
    </r>
  </si>
  <si>
    <t>External</t>
  </si>
  <si>
    <t>Version History Panel:</t>
  </si>
  <si>
    <t>Version </t>
  </si>
  <si>
    <t>Changes made </t>
  </si>
  <si>
    <t>Date </t>
  </si>
  <si>
    <t>Published document</t>
  </si>
  <si>
    <t>7/10/24</t>
  </si>
  <si>
    <t>Age appropriate design tracker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</si>
</sst>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u/>
      <sz val="11"/>
      <color theme="10"/>
      <name val="Calibri"/>
      <family val="2"/>
      <scheme val="minor"/>
    </font>
    <font>
      <u/>
      <sz val="12"/>
      <color theme="10"/>
      <name val="Calibri"/>
      <family val="2"/>
      <scheme val="minor"/>
    </font>
    <font>
      <sz val="11"/>
      <color theme="1"/>
      <name val="Verdana"/>
      <family val="2"/>
    </font>
    <font>
      <sz val="11"/>
      <name val="Verdana"/>
      <family val="2"/>
    </font>
    <font>
      <sz val="12"/>
      <color theme="1"/>
      <name val="Georgia"/>
      <family val="1"/>
    </font>
    <font>
      <b/>
      <sz val="26"/>
      <color theme="0"/>
      <name val="Georgia"/>
      <family val="1"/>
    </font>
    <font>
      <sz val="18"/>
      <color rgb="FF003768"/>
      <name val="Georgia"/>
      <family val="1"/>
    </font>
    <font>
      <sz val="11"/>
      <color rgb="FF003768"/>
      <name val="Georgia"/>
      <family val="1"/>
    </font>
    <font>
      <sz val="14"/>
      <color theme="0"/>
      <name val="Verdana"/>
      <family val="2"/>
    </font>
    <font>
      <sz val="12"/>
      <color theme="1"/>
      <name val="Verdana"/>
      <family val="2"/>
    </font>
    <font>
      <b/>
      <sz val="12"/>
      <color theme="1"/>
      <name val="Verdana"/>
      <family val="2"/>
    </font>
    <font>
      <b/>
      <sz val="12"/>
      <color theme="0"/>
      <name val="Verdana"/>
      <family val="2"/>
    </font>
    <font>
      <sz val="12"/>
      <name val="Verdana"/>
      <family val="2"/>
    </font>
    <font>
      <b/>
      <sz val="12"/>
      <name val="Verdana"/>
      <family val="2"/>
    </font>
    <font>
      <sz val="12"/>
      <color rgb="FF000000"/>
      <name val="Verdana"/>
      <family val="2"/>
    </font>
    <font>
      <b/>
      <sz val="40"/>
      <color theme="0"/>
      <name val="Verdana"/>
      <family val="2"/>
    </font>
    <font>
      <sz val="12"/>
      <color rgb="FF003768"/>
      <name val="Verdana"/>
      <family val="2"/>
    </font>
    <font>
      <sz val="8"/>
      <name val="Calibri"/>
      <family val="2"/>
      <scheme val="minor"/>
    </font>
    <font>
      <sz val="11.5"/>
      <color theme="1"/>
      <name val="Verdana"/>
      <family val="2"/>
    </font>
    <font>
      <sz val="12"/>
      <color theme="1"/>
      <name val="Symbol"/>
      <family val="1"/>
      <charset val="2"/>
    </font>
    <font>
      <sz val="7"/>
      <color theme="1"/>
      <name val="Times New Roman"/>
      <family val="1"/>
    </font>
    <font>
      <b/>
      <sz val="40"/>
      <name val="Verdana"/>
      <family val="2"/>
    </font>
    <font>
      <b/>
      <sz val="11"/>
      <name val="Verdana"/>
      <family val="2"/>
    </font>
  </fonts>
  <fills count="24">
    <fill>
      <patternFill patternType="none"/>
    </fill>
    <fill>
      <patternFill patternType="gray125"/>
    </fill>
    <fill>
      <patternFill patternType="solid">
        <fgColor theme="0"/>
        <bgColor indexed="64"/>
      </patternFill>
    </fill>
    <fill>
      <patternFill patternType="solid">
        <fgColor rgb="FF003768"/>
        <bgColor indexed="64"/>
      </patternFill>
    </fill>
    <fill>
      <patternFill patternType="solid">
        <fgColor rgb="FF4E8ABE"/>
        <bgColor indexed="64"/>
      </patternFill>
    </fill>
    <fill>
      <patternFill patternType="solid">
        <fgColor rgb="FFFFE153"/>
        <bgColor indexed="64"/>
      </patternFill>
    </fill>
    <fill>
      <patternFill patternType="solid">
        <fgColor rgb="FF26BCD7"/>
        <bgColor indexed="64"/>
      </patternFill>
    </fill>
    <fill>
      <patternFill patternType="solid">
        <fgColor rgb="FF791D7E"/>
        <bgColor indexed="64"/>
      </patternFill>
    </fill>
    <fill>
      <patternFill patternType="solid">
        <fgColor rgb="FFF99D31"/>
        <bgColor indexed="64"/>
      </patternFill>
    </fill>
    <fill>
      <patternFill patternType="solid">
        <fgColor rgb="FF00853F"/>
        <bgColor indexed="64"/>
      </patternFill>
    </fill>
    <fill>
      <patternFill patternType="solid">
        <fgColor rgb="FFC11728"/>
        <bgColor indexed="64"/>
      </patternFill>
    </fill>
    <fill>
      <patternFill patternType="solid">
        <fgColor rgb="FFDC83A6"/>
        <bgColor indexed="64"/>
      </patternFill>
    </fill>
    <fill>
      <patternFill patternType="solid">
        <fgColor rgb="FFEC008C"/>
        <bgColor indexed="64"/>
      </patternFill>
    </fill>
    <fill>
      <patternFill patternType="solid">
        <fgColor rgb="FFFF0000"/>
        <bgColor indexed="64"/>
      </patternFill>
    </fill>
    <fill>
      <patternFill patternType="solid">
        <fgColor rgb="FF28F828"/>
        <bgColor indexed="64"/>
      </patternFill>
    </fill>
    <fill>
      <patternFill patternType="solid">
        <fgColor theme="5" tint="0.59999389629810485"/>
        <bgColor indexed="64"/>
      </patternFill>
    </fill>
    <fill>
      <patternFill patternType="solid">
        <fgColor rgb="FFCC66FF"/>
        <bgColor indexed="64"/>
      </patternFill>
    </fill>
    <fill>
      <patternFill patternType="solid">
        <fgColor rgb="FF996633"/>
        <bgColor indexed="64"/>
      </patternFill>
    </fill>
    <fill>
      <patternFill patternType="solid">
        <fgColor theme="0" tint="-0.34998626667073579"/>
        <bgColor indexed="64"/>
      </patternFill>
    </fill>
    <fill>
      <patternFill patternType="solid">
        <fgColor rgb="FFA5A5A5"/>
        <bgColor indexed="64"/>
      </patternFill>
    </fill>
    <fill>
      <patternFill patternType="solid">
        <fgColor rgb="FFEDEDED"/>
        <bgColor indexed="64"/>
      </patternFill>
    </fill>
    <fill>
      <patternFill patternType="solid">
        <fgColor theme="8" tint="0.39997558519241921"/>
        <bgColor indexed="64"/>
      </patternFill>
    </fill>
    <fill>
      <patternFill patternType="solid">
        <fgColor rgb="FFB4C6E7"/>
        <bgColor indexed="64"/>
      </patternFill>
    </fill>
    <fill>
      <patternFill patternType="solid">
        <fgColor rgb="FFD9E2F3"/>
        <bgColor indexed="64"/>
      </patternFill>
    </fill>
  </fills>
  <borders count="4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rgb="FFA5A5A5"/>
      </left>
      <right/>
      <top style="medium">
        <color rgb="FFA5A5A5"/>
      </top>
      <bottom style="medium">
        <color rgb="FFA5A5A5"/>
      </bottom>
      <diagonal/>
    </border>
    <border>
      <left/>
      <right/>
      <top style="medium">
        <color rgb="FFA5A5A5"/>
      </top>
      <bottom style="medium">
        <color rgb="FFA5A5A5"/>
      </bottom>
      <diagonal/>
    </border>
    <border>
      <left style="medium">
        <color theme="0" tint="-0.34998626667073579"/>
      </left>
      <right/>
      <top/>
      <bottom/>
      <diagonal/>
    </border>
    <border>
      <left style="medium">
        <color rgb="FFC9C9C9"/>
      </left>
      <right style="medium">
        <color rgb="FFC9C9C9"/>
      </right>
      <top/>
      <bottom style="medium">
        <color rgb="FFC9C9C9"/>
      </bottom>
      <diagonal/>
    </border>
    <border>
      <left style="medium">
        <color rgb="FFC9C9C9"/>
      </left>
      <right style="medium">
        <color theme="0" tint="-0.249977111117893"/>
      </right>
      <top style="medium">
        <color rgb="FFA5A5A5"/>
      </top>
      <bottom style="medium">
        <color rgb="FFC9C9C9"/>
      </bottom>
      <diagonal/>
    </border>
    <border>
      <left style="medium">
        <color rgb="FFC9C9C9"/>
      </left>
      <right style="medium">
        <color theme="0" tint="-0.249977111117893"/>
      </right>
      <top style="medium">
        <color rgb="FFC9C9C9"/>
      </top>
      <bottom style="medium">
        <color rgb="FFC9C9C9"/>
      </bottom>
      <diagonal/>
    </border>
    <border>
      <left/>
      <right/>
      <top style="medium">
        <color rgb="FFC9C9C9"/>
      </top>
      <bottom/>
      <diagonal/>
    </border>
    <border>
      <left style="medium">
        <color rgb="FF4F81BD"/>
      </left>
      <right/>
      <top style="medium">
        <color rgb="FF4F81BD"/>
      </top>
      <bottom/>
      <diagonal/>
    </border>
    <border>
      <left style="medium">
        <color rgb="FF4F81BD"/>
      </left>
      <right style="medium">
        <color rgb="FF4F81BD"/>
      </right>
      <top style="medium">
        <color rgb="FF4F81BD"/>
      </top>
      <bottom style="medium">
        <color rgb="FF4F81BD"/>
      </bottom>
      <diagonal/>
    </border>
    <border>
      <left/>
      <right style="medium">
        <color rgb="FF4F81BD"/>
      </right>
      <top style="medium">
        <color rgb="FF4F81BD"/>
      </top>
      <bottom/>
      <diagonal/>
    </border>
    <border>
      <left/>
      <right style="medium">
        <color rgb="FF4F81BD"/>
      </right>
      <top style="medium">
        <color rgb="FF4F81BD"/>
      </top>
      <bottom style="medium">
        <color rgb="FF4F81BD"/>
      </bottom>
      <diagonal/>
    </border>
    <border>
      <left/>
      <right style="medium">
        <color rgb="FF4F81BD"/>
      </right>
      <top/>
      <bottom/>
      <diagonal/>
    </border>
    <border>
      <left/>
      <right style="medium">
        <color rgb="FF4F81BD"/>
      </right>
      <top/>
      <bottom style="medium">
        <color rgb="FF4F81BD"/>
      </bottom>
      <diagonal/>
    </border>
  </borders>
  <cellStyleXfs count="2">
    <xf numFmtId="0" fontId="0" fillId="0" borderId="0"/>
    <xf numFmtId="0" fontId="1" fillId="0" borderId="0" applyNumberFormat="0" applyFill="0" applyBorder="0" applyAlignment="0" applyProtection="0"/>
  </cellStyleXfs>
  <cellXfs count="242">
    <xf numFmtId="0" fontId="0" fillId="0" borderId="0" xfId="0"/>
    <xf numFmtId="0" fontId="0" fillId="0" borderId="0" xfId="0" applyAlignment="1">
      <alignment wrapText="1"/>
    </xf>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pplyProtection="1">
      <alignment wrapText="1"/>
      <protection locked="0"/>
    </xf>
    <xf numFmtId="0" fontId="4" fillId="0" borderId="0" xfId="0" applyFont="1"/>
    <xf numFmtId="0" fontId="3" fillId="0" borderId="0" xfId="0" applyFont="1"/>
    <xf numFmtId="14" fontId="3" fillId="0" borderId="0" xfId="0" applyNumberFormat="1" applyFont="1"/>
    <xf numFmtId="0" fontId="2" fillId="0" borderId="0" xfId="1" applyFont="1" applyAlignment="1"/>
    <xf numFmtId="0" fontId="9" fillId="3" borderId="0" xfId="0" applyFont="1" applyFill="1" applyAlignment="1">
      <alignment vertical="center" wrapText="1"/>
    </xf>
    <xf numFmtId="0" fontId="0" fillId="3" borderId="0" xfId="0" applyFill="1" applyAlignment="1">
      <alignment horizontal="center" vertical="center" wrapText="1"/>
    </xf>
    <xf numFmtId="0" fontId="0" fillId="3" borderId="0" xfId="0" applyFill="1" applyAlignment="1">
      <alignment horizontal="left" vertical="center" wrapText="1"/>
    </xf>
    <xf numFmtId="0" fontId="0" fillId="3" borderId="0" xfId="0" applyFill="1" applyAlignment="1">
      <alignment vertical="center" wrapText="1"/>
    </xf>
    <xf numFmtId="0" fontId="0" fillId="3" borderId="0" xfId="0" applyFill="1" applyAlignment="1">
      <alignment wrapText="1"/>
    </xf>
    <xf numFmtId="0" fontId="10" fillId="0" borderId="1" xfId="0" applyFont="1" applyBorder="1" applyAlignment="1" applyProtection="1">
      <alignment vertical="center" wrapText="1"/>
      <protection locked="0"/>
    </xf>
    <xf numFmtId="0" fontId="10" fillId="0" borderId="0" xfId="0" applyFont="1" applyProtection="1">
      <protection locked="0"/>
    </xf>
    <xf numFmtId="0" fontId="10" fillId="0" borderId="0" xfId="0" applyFont="1"/>
    <xf numFmtId="0" fontId="12" fillId="9" borderId="2" xfId="0" applyFont="1" applyFill="1" applyBorder="1" applyAlignment="1">
      <alignment horizontal="center" vertical="center" wrapText="1"/>
    </xf>
    <xf numFmtId="0" fontId="10" fillId="0" borderId="0" xfId="0" applyFont="1" applyAlignment="1">
      <alignment vertical="center"/>
    </xf>
    <xf numFmtId="0" fontId="10" fillId="0" borderId="0" xfId="0" applyFont="1" applyAlignment="1" applyProtection="1">
      <alignment vertical="center"/>
      <protection locked="0"/>
    </xf>
    <xf numFmtId="0" fontId="12" fillId="10" borderId="2" xfId="0" applyFont="1" applyFill="1" applyBorder="1" applyAlignment="1">
      <alignment horizontal="center" vertical="center" wrapText="1"/>
    </xf>
    <xf numFmtId="0" fontId="10" fillId="0" borderId="0" xfId="0" applyFont="1" applyAlignment="1" applyProtection="1">
      <alignment vertical="center" wrapText="1"/>
      <protection locked="0"/>
    </xf>
    <xf numFmtId="0" fontId="14" fillId="5" borderId="2" xfId="0" applyFont="1" applyFill="1" applyBorder="1" applyAlignment="1">
      <alignment horizontal="center" vertical="center"/>
    </xf>
    <xf numFmtId="0" fontId="14" fillId="5" borderId="2" xfId="0" applyFont="1" applyFill="1" applyBorder="1" applyAlignment="1">
      <alignment horizontal="center" vertical="center" wrapText="1"/>
    </xf>
    <xf numFmtId="0" fontId="10" fillId="0" borderId="0" xfId="0" applyFont="1" applyAlignment="1">
      <alignment vertical="center" wrapText="1"/>
    </xf>
    <xf numFmtId="0" fontId="10" fillId="0" borderId="0" xfId="0" applyFont="1" applyAlignment="1">
      <alignment wrapText="1"/>
    </xf>
    <xf numFmtId="0" fontId="5" fillId="0" borderId="0" xfId="0" applyFont="1" applyAlignment="1" applyProtection="1">
      <alignment wrapText="1"/>
      <protection locked="0"/>
    </xf>
    <xf numFmtId="0" fontId="12" fillId="7" borderId="2" xfId="0" applyFont="1" applyFill="1" applyBorder="1" applyAlignment="1">
      <alignment horizontal="center" vertical="center"/>
    </xf>
    <xf numFmtId="0" fontId="12" fillId="7" borderId="2" xfId="0" applyFont="1" applyFill="1" applyBorder="1" applyAlignment="1">
      <alignment horizontal="center" vertical="center" wrapText="1"/>
    </xf>
    <xf numFmtId="14" fontId="13" fillId="0" borderId="0" xfId="0" applyNumberFormat="1" applyFont="1" applyAlignment="1">
      <alignment horizontal="left" vertical="center" wrapText="1"/>
    </xf>
    <xf numFmtId="0" fontId="13" fillId="0" borderId="0" xfId="0" applyFont="1" applyAlignment="1" applyProtection="1">
      <alignment wrapText="1"/>
      <protection locked="0"/>
    </xf>
    <xf numFmtId="0" fontId="13" fillId="0" borderId="0" xfId="0" applyFont="1" applyAlignment="1">
      <alignment wrapText="1"/>
    </xf>
    <xf numFmtId="0" fontId="10"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0" fillId="0" borderId="0" xfId="0" applyFont="1" applyAlignment="1" applyProtection="1">
      <alignment wrapText="1"/>
      <protection locked="0"/>
    </xf>
    <xf numFmtId="14" fontId="10" fillId="0" borderId="0" xfId="0" applyNumberFormat="1" applyFont="1" applyAlignment="1">
      <alignment horizontal="left" vertical="center" wrapText="1"/>
    </xf>
    <xf numFmtId="14" fontId="10" fillId="0" borderId="0" xfId="0" applyNumberFormat="1" applyFont="1" applyAlignment="1">
      <alignment horizontal="center" vertical="center" wrapText="1"/>
    </xf>
    <xf numFmtId="0" fontId="14" fillId="2" borderId="0" xfId="0" applyFont="1" applyFill="1" applyAlignment="1" applyProtection="1">
      <alignment horizontal="center" vertical="center" textRotation="90" wrapText="1"/>
      <protection locked="0"/>
    </xf>
    <xf numFmtId="0" fontId="14" fillId="2" borderId="0" xfId="0" applyFont="1" applyFill="1" applyAlignment="1">
      <alignment horizontal="center" vertical="center" textRotation="90" wrapText="1"/>
    </xf>
    <xf numFmtId="14" fontId="10" fillId="2" borderId="0" xfId="0" applyNumberFormat="1" applyFont="1" applyFill="1" applyAlignment="1">
      <alignment horizontal="center" vertical="center" wrapText="1"/>
    </xf>
    <xf numFmtId="0" fontId="10" fillId="2" borderId="0" xfId="0" applyFont="1" applyFill="1" applyAlignment="1" applyProtection="1">
      <alignment wrapText="1"/>
      <protection locked="0"/>
    </xf>
    <xf numFmtId="0" fontId="10" fillId="2" borderId="0" xfId="0" applyFont="1" applyFill="1" applyAlignment="1">
      <alignment wrapText="1"/>
    </xf>
    <xf numFmtId="0" fontId="11" fillId="0" borderId="0" xfId="0" applyFont="1" applyAlignment="1" applyProtection="1">
      <alignment vertical="center" textRotation="90" wrapText="1"/>
      <protection locked="0"/>
    </xf>
    <xf numFmtId="0" fontId="11" fillId="0" borderId="0" xfId="0" applyFont="1" applyAlignment="1">
      <alignment vertical="center" textRotation="90" wrapText="1"/>
    </xf>
    <xf numFmtId="14" fontId="11" fillId="2" borderId="0" xfId="0" applyNumberFormat="1" applyFont="1" applyFill="1" applyAlignment="1">
      <alignment horizontal="center" vertical="center" textRotation="90" wrapText="1"/>
    </xf>
    <xf numFmtId="0" fontId="11" fillId="0" borderId="0" xfId="0" applyFont="1" applyAlignment="1" applyProtection="1">
      <alignment horizontal="center" vertical="center" textRotation="90" wrapText="1"/>
      <protection locked="0"/>
    </xf>
    <xf numFmtId="0" fontId="11" fillId="0" borderId="0" xfId="0" applyFont="1" applyAlignment="1">
      <alignment horizontal="center" vertical="center" textRotation="90" wrapText="1"/>
    </xf>
    <xf numFmtId="0" fontId="10" fillId="0" borderId="0" xfId="0" applyFont="1" applyAlignment="1">
      <alignment horizontal="center" vertical="center" wrapText="1"/>
    </xf>
    <xf numFmtId="0" fontId="10" fillId="0" borderId="0" xfId="0" applyFont="1" applyAlignment="1">
      <alignment horizontal="left" vertical="center" wrapText="1"/>
    </xf>
    <xf numFmtId="0" fontId="12" fillId="3" borderId="5" xfId="0" applyFont="1" applyFill="1" applyBorder="1" applyAlignment="1">
      <alignment horizontal="center" vertical="center" wrapText="1"/>
    </xf>
    <xf numFmtId="0" fontId="12" fillId="3" borderId="6" xfId="0" applyFont="1" applyFill="1" applyBorder="1" applyAlignment="1">
      <alignment horizontal="center" vertical="center" wrapText="1"/>
    </xf>
    <xf numFmtId="0" fontId="10" fillId="0" borderId="1" xfId="0" applyFont="1" applyBorder="1" applyAlignment="1">
      <alignment horizontal="center" vertical="center"/>
    </xf>
    <xf numFmtId="0" fontId="12" fillId="3" borderId="0" xfId="0" applyFont="1" applyFill="1" applyAlignment="1">
      <alignment horizontal="center" vertical="center" wrapText="1"/>
    </xf>
    <xf numFmtId="0" fontId="10" fillId="0" borderId="1" xfId="0" applyFont="1" applyBorder="1" applyAlignment="1">
      <alignment horizontal="left" vertical="center" wrapText="1"/>
    </xf>
    <xf numFmtId="0" fontId="13" fillId="0" borderId="0" xfId="1" applyFont="1" applyFill="1" applyBorder="1" applyAlignment="1">
      <alignment horizontal="left" vertical="center" wrapText="1"/>
    </xf>
    <xf numFmtId="0" fontId="10" fillId="0" borderId="0" xfId="0" applyFont="1" applyAlignment="1">
      <alignment horizontal="center" vertical="center"/>
    </xf>
    <xf numFmtId="0" fontId="13" fillId="0" borderId="0" xfId="0" applyFont="1" applyAlignment="1">
      <alignment horizontal="center" vertical="center" wrapText="1"/>
    </xf>
    <xf numFmtId="0" fontId="13" fillId="0" borderId="0" xfId="0" applyFont="1" applyAlignment="1">
      <alignment horizontal="left" vertical="center" wrapText="1"/>
    </xf>
    <xf numFmtId="0" fontId="13" fillId="0" borderId="0" xfId="0" applyFont="1" applyAlignment="1">
      <alignment vertical="center" wrapText="1"/>
    </xf>
    <xf numFmtId="0" fontId="16" fillId="0" borderId="0" xfId="0" applyFont="1" applyAlignment="1">
      <alignment vertical="center" textRotation="90"/>
    </xf>
    <xf numFmtId="0" fontId="12" fillId="3" borderId="7" xfId="0" applyFont="1" applyFill="1" applyBorder="1" applyAlignment="1">
      <alignment horizontal="center" vertical="center" wrapText="1"/>
    </xf>
    <xf numFmtId="0" fontId="10" fillId="0" borderId="0" xfId="0" applyFont="1" applyAlignment="1">
      <alignment horizontal="center"/>
    </xf>
    <xf numFmtId="14" fontId="10" fillId="0" borderId="0" xfId="0" applyNumberFormat="1" applyFont="1" applyAlignment="1" applyProtection="1">
      <alignment horizontal="center" vertical="center" wrapText="1"/>
      <protection locked="0"/>
    </xf>
    <xf numFmtId="2" fontId="10" fillId="0" borderId="0" xfId="0" applyNumberFormat="1" applyFont="1" applyAlignment="1">
      <alignment vertical="center"/>
    </xf>
    <xf numFmtId="0" fontId="3" fillId="0" borderId="0" xfId="0" applyFont="1" applyProtection="1">
      <protection locked="0"/>
    </xf>
    <xf numFmtId="0" fontId="0" fillId="0" borderId="0" xfId="0" applyProtection="1">
      <protection locked="0"/>
    </xf>
    <xf numFmtId="0" fontId="0" fillId="0" borderId="0" xfId="0" applyAlignment="1">
      <alignment horizontal="center"/>
    </xf>
    <xf numFmtId="0" fontId="10" fillId="0" borderId="4" xfId="0" applyFont="1" applyBorder="1" applyAlignment="1">
      <alignment horizontal="center" vertical="center"/>
    </xf>
    <xf numFmtId="0" fontId="10" fillId="0" borderId="1" xfId="0" applyFont="1" applyBorder="1" applyAlignment="1">
      <alignment wrapText="1"/>
    </xf>
    <xf numFmtId="0" fontId="20" fillId="0" borderId="1" xfId="0" applyFont="1" applyBorder="1" applyAlignment="1">
      <alignment horizontal="left" vertical="center" wrapText="1"/>
    </xf>
    <xf numFmtId="0" fontId="10" fillId="0" borderId="4" xfId="0" applyFont="1" applyBorder="1" applyAlignment="1">
      <alignment horizontal="left" vertical="center" wrapText="1"/>
    </xf>
    <xf numFmtId="0" fontId="10" fillId="0" borderId="4" xfId="0" applyFont="1" applyBorder="1" applyAlignment="1" applyProtection="1">
      <alignment vertical="center" wrapText="1"/>
      <protection locked="0"/>
    </xf>
    <xf numFmtId="0" fontId="10" fillId="0" borderId="10" xfId="0" applyFont="1" applyBorder="1" applyAlignment="1">
      <alignment horizontal="center" vertical="center" wrapText="1"/>
    </xf>
    <xf numFmtId="0" fontId="19" fillId="0" borderId="10" xfId="0" applyFont="1" applyBorder="1" applyAlignment="1">
      <alignment vertical="center" wrapText="1"/>
    </xf>
    <xf numFmtId="0" fontId="10" fillId="0" borderId="10" xfId="0" applyFont="1" applyBorder="1" applyAlignment="1" applyProtection="1">
      <alignment vertical="center" wrapText="1"/>
      <protection locked="0"/>
    </xf>
    <xf numFmtId="14" fontId="10" fillId="0" borderId="11" xfId="0" applyNumberFormat="1" applyFont="1" applyBorder="1" applyAlignment="1" applyProtection="1">
      <alignment horizontal="center" vertical="center" wrapText="1"/>
      <protection locked="0"/>
    </xf>
    <xf numFmtId="14" fontId="10" fillId="0" borderId="13" xfId="0" applyNumberFormat="1" applyFont="1" applyBorder="1" applyAlignment="1" applyProtection="1">
      <alignment horizontal="center" vertical="center" wrapText="1"/>
      <protection locked="0"/>
    </xf>
    <xf numFmtId="0" fontId="10" fillId="0" borderId="16" xfId="0" applyFont="1" applyBorder="1" applyAlignment="1">
      <alignment horizontal="center" vertical="center" wrapText="1"/>
    </xf>
    <xf numFmtId="0" fontId="10" fillId="0" borderId="16" xfId="0" applyFont="1" applyBorder="1" applyAlignment="1">
      <alignment horizontal="left" vertical="center" wrapText="1"/>
    </xf>
    <xf numFmtId="0" fontId="10" fillId="0" borderId="16" xfId="0" applyFont="1" applyBorder="1" applyAlignment="1" applyProtection="1">
      <alignment vertical="center" wrapText="1"/>
      <protection locked="0"/>
    </xf>
    <xf numFmtId="14" fontId="10" fillId="0" borderId="17" xfId="0" applyNumberFormat="1" applyFont="1" applyBorder="1" applyAlignment="1" applyProtection="1">
      <alignment horizontal="center" vertical="center" wrapText="1"/>
      <protection locked="0"/>
    </xf>
    <xf numFmtId="0" fontId="10" fillId="0" borderId="10" xfId="0" applyFont="1" applyBorder="1" applyAlignment="1">
      <alignment horizontal="center" vertical="center"/>
    </xf>
    <xf numFmtId="0" fontId="10" fillId="0" borderId="10" xfId="0" applyFont="1" applyBorder="1" applyAlignment="1">
      <alignment horizontal="left" vertical="center" wrapText="1"/>
    </xf>
    <xf numFmtId="0" fontId="10" fillId="0" borderId="16" xfId="0" applyFont="1" applyBorder="1" applyAlignment="1">
      <alignment horizontal="center" vertical="center"/>
    </xf>
    <xf numFmtId="14" fontId="10" fillId="0" borderId="18" xfId="0" applyNumberFormat="1" applyFont="1" applyBorder="1" applyAlignment="1" applyProtection="1">
      <alignment horizontal="center" vertical="center" wrapText="1"/>
      <protection locked="0"/>
    </xf>
    <xf numFmtId="0" fontId="20" fillId="0" borderId="16" xfId="0" applyFont="1" applyBorder="1" applyAlignment="1">
      <alignment horizontal="left" vertical="center" wrapText="1"/>
    </xf>
    <xf numFmtId="0" fontId="13" fillId="0" borderId="10" xfId="0" applyFont="1" applyBorder="1" applyAlignment="1">
      <alignment horizontal="center" vertical="center" wrapText="1"/>
    </xf>
    <xf numFmtId="14" fontId="10" fillId="0" borderId="11" xfId="0" applyNumberFormat="1" applyFont="1" applyBorder="1" applyAlignment="1">
      <alignment horizontal="center" vertical="center" wrapText="1"/>
    </xf>
    <xf numFmtId="14" fontId="10" fillId="0" borderId="13" xfId="0" applyNumberFormat="1" applyFont="1" applyBorder="1" applyAlignment="1">
      <alignment horizontal="center" vertical="center" wrapText="1"/>
    </xf>
    <xf numFmtId="0" fontId="13" fillId="0" borderId="16" xfId="0" applyFont="1" applyBorder="1" applyAlignment="1">
      <alignment horizontal="center" vertical="center" wrapText="1"/>
    </xf>
    <xf numFmtId="14" fontId="10" fillId="0" borderId="17" xfId="0" applyNumberFormat="1" applyFont="1" applyBorder="1" applyAlignment="1">
      <alignment horizontal="center" vertical="center" wrapText="1"/>
    </xf>
    <xf numFmtId="0" fontId="10" fillId="0" borderId="0" xfId="0" applyFont="1" applyAlignment="1">
      <alignment vertical="top" wrapText="1"/>
    </xf>
    <xf numFmtId="0" fontId="13" fillId="0" borderId="0" xfId="1" applyFont="1" applyFill="1" applyBorder="1" applyAlignment="1">
      <alignment vertical="center" wrapText="1"/>
    </xf>
    <xf numFmtId="0" fontId="13" fillId="0" borderId="0" xfId="1" applyFont="1" applyFill="1" applyBorder="1" applyAlignment="1">
      <alignment vertical="top" wrapText="1"/>
    </xf>
    <xf numFmtId="0" fontId="10" fillId="0" borderId="0" xfId="0" applyFont="1" applyAlignment="1">
      <alignment horizontal="left" vertical="top" wrapText="1"/>
    </xf>
    <xf numFmtId="0" fontId="10" fillId="0" borderId="10" xfId="0" applyFont="1" applyBorder="1" applyAlignment="1">
      <alignment vertical="center" wrapText="1"/>
    </xf>
    <xf numFmtId="14" fontId="13" fillId="0" borderId="11" xfId="0" applyNumberFormat="1" applyFont="1" applyBorder="1" applyAlignment="1">
      <alignment horizontal="center" vertical="center" wrapText="1"/>
    </xf>
    <xf numFmtId="14" fontId="13" fillId="0" borderId="13" xfId="0" applyNumberFormat="1" applyFont="1" applyBorder="1" applyAlignment="1">
      <alignment horizontal="center" vertical="center" wrapText="1"/>
    </xf>
    <xf numFmtId="14" fontId="13" fillId="0" borderId="17" xfId="0" applyNumberFormat="1" applyFont="1" applyBorder="1" applyAlignment="1">
      <alignment horizontal="center" vertical="center" wrapText="1"/>
    </xf>
    <xf numFmtId="0" fontId="13" fillId="0" borderId="1" xfId="0" applyFont="1" applyBorder="1" applyAlignment="1" applyProtection="1">
      <alignment vertical="center" wrapText="1"/>
      <protection locked="0"/>
    </xf>
    <xf numFmtId="14" fontId="13" fillId="0" borderId="13" xfId="0" applyNumberFormat="1" applyFont="1" applyBorder="1" applyAlignment="1" applyProtection="1">
      <alignment horizontal="center" vertical="center" wrapText="1"/>
      <protection locked="0"/>
    </xf>
    <xf numFmtId="0" fontId="13" fillId="0" borderId="16" xfId="0" applyFont="1" applyBorder="1" applyAlignment="1" applyProtection="1">
      <alignment vertical="center" wrapText="1"/>
      <protection locked="0"/>
    </xf>
    <xf numFmtId="14" fontId="13" fillId="0" borderId="17" xfId="0" applyNumberFormat="1" applyFont="1" applyBorder="1" applyAlignment="1" applyProtection="1">
      <alignment horizontal="center" vertical="center" wrapText="1"/>
      <protection locked="0"/>
    </xf>
    <xf numFmtId="0" fontId="11" fillId="0" borderId="10" xfId="0" applyFont="1" applyBorder="1" applyAlignment="1" applyProtection="1">
      <alignment vertical="center" wrapText="1"/>
      <protection locked="0"/>
    </xf>
    <xf numFmtId="0" fontId="11" fillId="0" borderId="1" xfId="0" applyFont="1" applyBorder="1" applyAlignment="1" applyProtection="1">
      <alignment vertical="center" wrapText="1"/>
      <protection locked="0"/>
    </xf>
    <xf numFmtId="0" fontId="11" fillId="0" borderId="0" xfId="0" applyFont="1" applyAlignment="1">
      <alignment vertical="center"/>
    </xf>
    <xf numFmtId="0" fontId="15" fillId="0" borderId="0" xfId="0" applyFont="1" applyAlignment="1">
      <alignment vertical="center" wrapText="1"/>
    </xf>
    <xf numFmtId="0" fontId="11" fillId="0" borderId="4" xfId="0" applyFont="1" applyBorder="1" applyAlignment="1" applyProtection="1">
      <alignment vertical="center" wrapText="1"/>
      <protection locked="0"/>
    </xf>
    <xf numFmtId="0" fontId="11" fillId="0" borderId="16" xfId="0" applyFont="1" applyBorder="1" applyAlignment="1" applyProtection="1">
      <alignment vertical="center" wrapText="1"/>
      <protection locked="0"/>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13" fillId="0" borderId="10" xfId="0" applyFont="1" applyBorder="1" applyAlignment="1" applyProtection="1">
      <alignment vertical="center" wrapText="1"/>
      <protection locked="0"/>
    </xf>
    <xf numFmtId="0" fontId="14" fillId="0" borderId="10" xfId="0" applyFont="1" applyBorder="1" applyAlignment="1">
      <alignment horizontal="center" vertical="center"/>
    </xf>
    <xf numFmtId="0" fontId="14" fillId="0" borderId="10" xfId="0" applyFont="1" applyBorder="1" applyAlignment="1">
      <alignment horizontal="center" vertical="center" wrapText="1"/>
    </xf>
    <xf numFmtId="14" fontId="14" fillId="0" borderId="11" xfId="0" applyNumberFormat="1" applyFont="1" applyBorder="1" applyAlignment="1">
      <alignment horizontal="center" vertical="center" wrapText="1"/>
    </xf>
    <xf numFmtId="14" fontId="14" fillId="0" borderId="13" xfId="0" applyNumberFormat="1" applyFont="1" applyBorder="1" applyAlignment="1">
      <alignment horizontal="center" vertical="center" wrapText="1"/>
    </xf>
    <xf numFmtId="0" fontId="13" fillId="0" borderId="11"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17" xfId="0" applyFont="1" applyBorder="1" applyAlignment="1">
      <alignment horizontal="center" vertical="center" wrapText="1"/>
    </xf>
    <xf numFmtId="0" fontId="14" fillId="8" borderId="2" xfId="0" applyFont="1" applyFill="1" applyBorder="1" applyAlignment="1">
      <alignment horizontal="center" vertical="center"/>
    </xf>
    <xf numFmtId="0" fontId="14" fillId="8" borderId="2" xfId="0" applyFont="1" applyFill="1" applyBorder="1" applyAlignment="1">
      <alignment horizontal="center" vertical="center" wrapText="1"/>
    </xf>
    <xf numFmtId="0" fontId="14" fillId="4" borderId="2" xfId="0" applyFont="1" applyFill="1" applyBorder="1" applyAlignment="1">
      <alignment horizontal="center" vertical="center" wrapText="1"/>
    </xf>
    <xf numFmtId="0" fontId="14" fillId="14" borderId="26" xfId="0" applyFont="1" applyFill="1" applyBorder="1" applyAlignment="1">
      <alignment horizontal="center" vertical="center" wrapText="1"/>
    </xf>
    <xf numFmtId="0" fontId="14" fillId="14" borderId="27" xfId="0" applyFont="1" applyFill="1" applyBorder="1" applyAlignment="1">
      <alignment horizontal="center" vertical="center" wrapText="1"/>
    </xf>
    <xf numFmtId="0" fontId="14" fillId="14" borderId="28" xfId="0" applyFont="1" applyFill="1" applyBorder="1" applyAlignment="1">
      <alignment horizontal="center" vertical="center" wrapText="1"/>
    </xf>
    <xf numFmtId="0" fontId="14" fillId="15" borderId="1" xfId="0" applyFont="1" applyFill="1" applyBorder="1" applyAlignment="1">
      <alignment horizontal="center" vertical="center" wrapText="1"/>
    </xf>
    <xf numFmtId="0" fontId="14" fillId="16" borderId="2" xfId="0" applyFont="1" applyFill="1" applyBorder="1" applyAlignment="1">
      <alignment horizontal="center" vertical="center" wrapText="1"/>
    </xf>
    <xf numFmtId="0" fontId="14" fillId="18" borderId="2" xfId="0" applyFont="1" applyFill="1" applyBorder="1" applyAlignment="1">
      <alignment horizontal="center" vertical="center" wrapText="1"/>
    </xf>
    <xf numFmtId="0" fontId="14" fillId="11" borderId="1" xfId="0" applyFont="1" applyFill="1" applyBorder="1" applyAlignment="1">
      <alignment horizontal="center" vertical="center"/>
    </xf>
    <xf numFmtId="0" fontId="14" fillId="11" borderId="1" xfId="0" applyFont="1" applyFill="1" applyBorder="1" applyAlignment="1">
      <alignment horizontal="center" vertical="center" wrapText="1"/>
    </xf>
    <xf numFmtId="0" fontId="14" fillId="6" borderId="1" xfId="0" applyFont="1" applyFill="1" applyBorder="1" applyAlignment="1">
      <alignment horizontal="center" vertical="center"/>
    </xf>
    <xf numFmtId="0" fontId="14" fillId="6" borderId="1" xfId="0" applyFont="1" applyFill="1" applyBorder="1" applyAlignment="1">
      <alignment horizontal="center" vertical="center" wrapText="1"/>
    </xf>
    <xf numFmtId="0" fontId="14" fillId="12" borderId="1" xfId="0" applyFont="1" applyFill="1" applyBorder="1" applyAlignment="1">
      <alignment horizontal="center" vertical="center" wrapText="1"/>
    </xf>
    <xf numFmtId="0" fontId="12" fillId="17" borderId="1" xfId="0" applyFont="1" applyFill="1" applyBorder="1" applyAlignment="1">
      <alignment horizontal="center" vertical="center" wrapText="1"/>
    </xf>
    <xf numFmtId="0" fontId="10" fillId="2" borderId="0" xfId="0" applyFont="1" applyFill="1"/>
    <xf numFmtId="0" fontId="0" fillId="2" borderId="0" xfId="0" applyFill="1" applyAlignment="1">
      <alignment wrapText="1"/>
    </xf>
    <xf numFmtId="0" fontId="0" fillId="2" borderId="0" xfId="0" applyFill="1"/>
    <xf numFmtId="0" fontId="14" fillId="19" borderId="32" xfId="0" applyFont="1" applyFill="1" applyBorder="1" applyAlignment="1">
      <alignment vertical="center" wrapText="1"/>
    </xf>
    <xf numFmtId="0" fontId="14" fillId="19" borderId="33" xfId="0" applyFont="1" applyFill="1" applyBorder="1" applyAlignment="1">
      <alignment vertical="center" wrapText="1"/>
    </xf>
    <xf numFmtId="0" fontId="0" fillId="2" borderId="34" xfId="0" applyFill="1" applyBorder="1"/>
    <xf numFmtId="49" fontId="14" fillId="20" borderId="35" xfId="0" applyNumberFormat="1" applyFont="1" applyFill="1" applyBorder="1" applyAlignment="1">
      <alignment vertical="center" wrapText="1"/>
    </xf>
    <xf numFmtId="49" fontId="13" fillId="20" borderId="36" xfId="0" quotePrefix="1" applyNumberFormat="1" applyFont="1" applyFill="1" applyBorder="1" applyAlignment="1">
      <alignment horizontal="left" vertical="center" wrapText="1"/>
    </xf>
    <xf numFmtId="49" fontId="14" fillId="0" borderId="35" xfId="0" applyNumberFormat="1" applyFont="1" applyBorder="1" applyAlignment="1">
      <alignment vertical="center" wrapText="1"/>
    </xf>
    <xf numFmtId="49" fontId="13" fillId="0" borderId="37" xfId="0" quotePrefix="1" applyNumberFormat="1" applyFont="1" applyBorder="1" applyAlignment="1">
      <alignment horizontal="left" vertical="center" wrapText="1"/>
    </xf>
    <xf numFmtId="49" fontId="13" fillId="20" borderId="37" xfId="0" applyNumberFormat="1" applyFont="1" applyFill="1" applyBorder="1" applyAlignment="1">
      <alignment vertical="center" wrapText="1"/>
    </xf>
    <xf numFmtId="49" fontId="13" fillId="20" borderId="37" xfId="0" quotePrefix="1" applyNumberFormat="1" applyFont="1" applyFill="1" applyBorder="1" applyAlignment="1">
      <alignment horizontal="left" vertical="center" wrapText="1"/>
    </xf>
    <xf numFmtId="49" fontId="13" fillId="0" borderId="37" xfId="0" applyNumberFormat="1" applyFont="1" applyBorder="1" applyAlignment="1">
      <alignment vertical="center" wrapText="1"/>
    </xf>
    <xf numFmtId="0" fontId="14" fillId="2" borderId="38" xfId="0" applyFont="1" applyFill="1" applyBorder="1" applyAlignment="1">
      <alignment vertical="center" wrapText="1"/>
    </xf>
    <xf numFmtId="0" fontId="13" fillId="2" borderId="38" xfId="0" applyFont="1" applyFill="1" applyBorder="1" applyAlignment="1">
      <alignment vertical="center" wrapText="1"/>
    </xf>
    <xf numFmtId="0" fontId="13" fillId="2" borderId="0" xfId="0" quotePrefix="1" applyFont="1" applyFill="1" applyAlignment="1">
      <alignment horizontal="left" vertical="center" wrapText="1"/>
    </xf>
    <xf numFmtId="0" fontId="13" fillId="2" borderId="0" xfId="0" applyFont="1" applyFill="1" applyAlignment="1">
      <alignment vertical="center" wrapText="1"/>
    </xf>
    <xf numFmtId="0" fontId="14" fillId="21" borderId="39" xfId="0" applyFont="1" applyFill="1" applyBorder="1" applyAlignment="1">
      <alignment horizontal="center" vertical="center" wrapText="1"/>
    </xf>
    <xf numFmtId="0" fontId="14" fillId="21" borderId="40" xfId="0" applyFont="1" applyFill="1" applyBorder="1" applyAlignment="1">
      <alignment horizontal="center" vertical="top" wrapText="1"/>
    </xf>
    <xf numFmtId="0" fontId="14" fillId="21" borderId="41" xfId="0" applyFont="1" applyFill="1" applyBorder="1" applyAlignment="1">
      <alignment horizontal="center" vertical="top" wrapText="1"/>
    </xf>
    <xf numFmtId="49" fontId="14" fillId="22" borderId="40" xfId="0" applyNumberFormat="1" applyFont="1" applyFill="1" applyBorder="1" applyAlignment="1">
      <alignment horizontal="center" vertical="top" wrapText="1"/>
    </xf>
    <xf numFmtId="49" fontId="14" fillId="22" borderId="40" xfId="0" applyNumberFormat="1" applyFont="1" applyFill="1" applyBorder="1" applyAlignment="1">
      <alignment horizontal="left" vertical="top" wrapText="1"/>
    </xf>
    <xf numFmtId="49" fontId="14" fillId="22" borderId="41" xfId="0" quotePrefix="1" applyNumberFormat="1" applyFont="1" applyFill="1" applyBorder="1" applyAlignment="1">
      <alignment horizontal="center" vertical="center" wrapText="1"/>
    </xf>
    <xf numFmtId="49" fontId="14" fillId="23" borderId="40" xfId="0" applyNumberFormat="1" applyFont="1" applyFill="1" applyBorder="1" applyAlignment="1">
      <alignment horizontal="center" vertical="top" wrapText="1"/>
    </xf>
    <xf numFmtId="49" fontId="14" fillId="23" borderId="40" xfId="0" applyNumberFormat="1" applyFont="1" applyFill="1" applyBorder="1" applyAlignment="1">
      <alignment horizontal="left" vertical="top" wrapText="1"/>
    </xf>
    <xf numFmtId="49" fontId="14" fillId="23" borderId="42" xfId="0" applyNumberFormat="1" applyFont="1" applyFill="1" applyBorder="1" applyAlignment="1">
      <alignment horizontal="center" vertical="center" wrapText="1"/>
    </xf>
    <xf numFmtId="49" fontId="14" fillId="22" borderId="43" xfId="0" applyNumberFormat="1" applyFont="1" applyFill="1" applyBorder="1" applyAlignment="1">
      <alignment horizontal="left" vertical="top" wrapText="1"/>
    </xf>
    <xf numFmtId="49" fontId="14" fillId="22" borderId="43" xfId="0" quotePrefix="1" applyNumberFormat="1" applyFont="1" applyFill="1" applyBorder="1" applyAlignment="1">
      <alignment horizontal="center" vertical="center" wrapText="1"/>
    </xf>
    <xf numFmtId="49" fontId="14" fillId="23" borderId="40" xfId="0" applyNumberFormat="1" applyFont="1" applyFill="1" applyBorder="1" applyAlignment="1">
      <alignment horizontal="center" vertical="center" wrapText="1"/>
    </xf>
    <xf numFmtId="49" fontId="14" fillId="23" borderId="40" xfId="0" applyNumberFormat="1" applyFont="1" applyFill="1" applyBorder="1" applyAlignment="1">
      <alignment horizontal="left" vertical="center" wrapText="1"/>
    </xf>
    <xf numFmtId="49" fontId="14" fillId="22" borderId="40" xfId="0" applyNumberFormat="1" applyFont="1" applyFill="1" applyBorder="1" applyAlignment="1">
      <alignment horizontal="center" vertical="center" wrapText="1"/>
    </xf>
    <xf numFmtId="49" fontId="14" fillId="22" borderId="40" xfId="0" applyNumberFormat="1" applyFont="1" applyFill="1" applyBorder="1" applyAlignment="1">
      <alignment horizontal="left" vertical="center" wrapText="1"/>
    </xf>
    <xf numFmtId="49" fontId="14" fillId="22" borderId="44" xfId="0" applyNumberFormat="1" applyFont="1" applyFill="1" applyBorder="1" applyAlignment="1">
      <alignment horizontal="center" vertical="center" wrapText="1"/>
    </xf>
    <xf numFmtId="49" fontId="23" fillId="23" borderId="40" xfId="0" applyNumberFormat="1" applyFont="1" applyFill="1" applyBorder="1" applyAlignment="1">
      <alignment horizontal="center" vertical="top" wrapText="1"/>
    </xf>
    <xf numFmtId="49" fontId="23" fillId="23" borderId="40" xfId="0" applyNumberFormat="1" applyFont="1" applyFill="1" applyBorder="1" applyAlignment="1">
      <alignment horizontal="left" vertical="top" wrapText="1"/>
    </xf>
    <xf numFmtId="49" fontId="23" fillId="22" borderId="40" xfId="0" applyNumberFormat="1" applyFont="1" applyFill="1" applyBorder="1" applyAlignment="1">
      <alignment horizontal="center" vertical="top" wrapText="1"/>
    </xf>
    <xf numFmtId="49" fontId="23" fillId="22" borderId="43" xfId="0" applyNumberFormat="1" applyFont="1" applyFill="1" applyBorder="1" applyAlignment="1">
      <alignment horizontal="left" vertical="top" wrapText="1"/>
    </xf>
    <xf numFmtId="49" fontId="14" fillId="22" borderId="43" xfId="0" applyNumberFormat="1" applyFont="1" applyFill="1" applyBorder="1" applyAlignment="1">
      <alignment horizontal="center" vertical="center" wrapText="1"/>
    </xf>
    <xf numFmtId="0" fontId="14" fillId="22" borderId="40" xfId="0" applyFont="1" applyFill="1" applyBorder="1" applyAlignment="1">
      <alignment horizontal="center" vertical="center" wrapText="1"/>
    </xf>
    <xf numFmtId="0" fontId="14" fillId="22" borderId="40" xfId="0" applyFont="1" applyFill="1" applyBorder="1" applyAlignment="1">
      <alignment horizontal="left" vertical="center" wrapText="1"/>
    </xf>
    <xf numFmtId="0" fontId="14" fillId="22" borderId="44" xfId="0" applyFont="1" applyFill="1" applyBorder="1" applyAlignment="1">
      <alignment horizontal="center" vertical="center" wrapText="1"/>
    </xf>
    <xf numFmtId="0" fontId="17" fillId="0" borderId="0" xfId="0" applyFont="1" applyAlignment="1">
      <alignment horizontal="left" vertical="top" wrapText="1"/>
    </xf>
    <xf numFmtId="0" fontId="8" fillId="0" borderId="0" xfId="0" applyFont="1" applyAlignment="1">
      <alignment horizontal="left" vertical="top" wrapText="1"/>
    </xf>
    <xf numFmtId="0" fontId="7" fillId="0" borderId="0" xfId="0" applyFont="1" applyAlignment="1">
      <alignment horizontal="center"/>
    </xf>
    <xf numFmtId="0" fontId="10" fillId="0" borderId="19" xfId="0" applyFont="1" applyBorder="1" applyAlignment="1">
      <alignment horizontal="center" vertical="center"/>
    </xf>
    <xf numFmtId="0" fontId="10" fillId="0" borderId="20" xfId="0" applyFont="1" applyBorder="1" applyAlignment="1">
      <alignment horizontal="center" vertical="center"/>
    </xf>
    <xf numFmtId="0" fontId="10" fillId="0" borderId="21" xfId="0" applyFont="1" applyBorder="1" applyAlignment="1">
      <alignment horizontal="center" vertical="center"/>
    </xf>
    <xf numFmtId="0" fontId="15" fillId="0" borderId="10"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16" xfId="0" applyFont="1" applyBorder="1" applyAlignment="1">
      <alignment horizontal="center" vertical="center" wrapText="1"/>
    </xf>
    <xf numFmtId="0" fontId="16" fillId="16" borderId="29" xfId="0" applyFont="1" applyFill="1" applyBorder="1" applyAlignment="1">
      <alignment horizontal="center" vertical="center" textRotation="90" wrapText="1"/>
    </xf>
    <xf numFmtId="0" fontId="16" fillId="16" borderId="30" xfId="0" applyFont="1" applyFill="1" applyBorder="1" applyAlignment="1">
      <alignment horizontal="center" vertical="center" textRotation="90" wrapText="1"/>
    </xf>
    <xf numFmtId="0" fontId="16" fillId="16" borderId="31" xfId="0" applyFont="1" applyFill="1" applyBorder="1" applyAlignment="1">
      <alignment horizontal="center" vertical="center" textRotation="90" wrapText="1"/>
    </xf>
    <xf numFmtId="0" fontId="16" fillId="17" borderId="29" xfId="0" applyFont="1" applyFill="1" applyBorder="1" applyAlignment="1">
      <alignment horizontal="center" vertical="center" textRotation="90" wrapText="1"/>
    </xf>
    <xf numFmtId="0" fontId="16" fillId="17" borderId="30" xfId="0" applyFont="1" applyFill="1" applyBorder="1" applyAlignment="1">
      <alignment horizontal="center" vertical="center" textRotation="90" wrapText="1"/>
    </xf>
    <xf numFmtId="0" fontId="16" fillId="17" borderId="31" xfId="0" applyFont="1" applyFill="1" applyBorder="1" applyAlignment="1">
      <alignment horizontal="center" vertical="center" textRotation="90" wrapText="1"/>
    </xf>
    <xf numFmtId="0" fontId="22" fillId="18" borderId="29" xfId="0" applyFont="1" applyFill="1" applyBorder="1" applyAlignment="1">
      <alignment horizontal="center" vertical="center" textRotation="90" wrapText="1"/>
    </xf>
    <xf numFmtId="0" fontId="22" fillId="18" borderId="30" xfId="0" applyFont="1" applyFill="1" applyBorder="1" applyAlignment="1">
      <alignment horizontal="center" vertical="center" textRotation="90" wrapText="1"/>
    </xf>
    <xf numFmtId="0" fontId="22" fillId="18" borderId="31" xfId="0" applyFont="1" applyFill="1" applyBorder="1" applyAlignment="1">
      <alignment horizontal="center" vertical="center" textRotation="90" wrapText="1"/>
    </xf>
    <xf numFmtId="0" fontId="16" fillId="9" borderId="29" xfId="0" applyFont="1" applyFill="1" applyBorder="1" applyAlignment="1">
      <alignment horizontal="center" vertical="center" textRotation="90" wrapText="1"/>
    </xf>
    <xf numFmtId="0" fontId="16" fillId="9" borderId="30" xfId="0" applyFont="1" applyFill="1" applyBorder="1" applyAlignment="1">
      <alignment horizontal="center" vertical="center" textRotation="90" wrapText="1"/>
    </xf>
    <xf numFmtId="0" fontId="16" fillId="9" borderId="31" xfId="0" applyFont="1" applyFill="1" applyBorder="1" applyAlignment="1">
      <alignment horizontal="center" vertical="center" textRotation="90" wrapText="1"/>
    </xf>
    <xf numFmtId="0" fontId="6" fillId="3" borderId="0" xfId="0" applyFont="1" applyFill="1" applyAlignment="1">
      <alignment horizontal="center" vertical="center" wrapText="1"/>
    </xf>
    <xf numFmtId="0" fontId="22" fillId="15" borderId="29" xfId="0" applyFont="1" applyFill="1" applyBorder="1" applyAlignment="1">
      <alignment horizontal="center" vertical="center" textRotation="90" wrapText="1"/>
    </xf>
    <xf numFmtId="0" fontId="22" fillId="15" borderId="30" xfId="0" applyFont="1" applyFill="1" applyBorder="1" applyAlignment="1">
      <alignment horizontal="center" vertical="center" textRotation="90" wrapText="1"/>
    </xf>
    <xf numFmtId="0" fontId="22" fillId="15" borderId="31" xfId="0" applyFont="1" applyFill="1" applyBorder="1" applyAlignment="1">
      <alignment horizontal="center" vertical="center" textRotation="90" wrapText="1"/>
    </xf>
    <xf numFmtId="0" fontId="10" fillId="0" borderId="19"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22" fillId="14" borderId="29" xfId="0" applyFont="1" applyFill="1" applyBorder="1" applyAlignment="1">
      <alignment horizontal="center" vertical="center" textRotation="90" wrapText="1"/>
    </xf>
    <xf numFmtId="0" fontId="22" fillId="14" borderId="30" xfId="0" applyFont="1" applyFill="1" applyBorder="1" applyAlignment="1">
      <alignment horizontal="center" vertical="center" textRotation="90" wrapText="1"/>
    </xf>
    <xf numFmtId="0" fontId="22" fillId="14" borderId="31" xfId="0" applyFont="1" applyFill="1" applyBorder="1" applyAlignment="1">
      <alignment horizontal="center" vertical="center" textRotation="90" wrapText="1"/>
    </xf>
    <xf numFmtId="0" fontId="22" fillId="5" borderId="29" xfId="0" applyFont="1" applyFill="1" applyBorder="1" applyAlignment="1">
      <alignment horizontal="center" vertical="center" textRotation="90" wrapText="1"/>
    </xf>
    <xf numFmtId="0" fontId="22" fillId="5" borderId="30" xfId="0" applyFont="1" applyFill="1" applyBorder="1" applyAlignment="1">
      <alignment horizontal="center" vertical="center" textRotation="90" wrapText="1"/>
    </xf>
    <xf numFmtId="0" fontId="22" fillId="5" borderId="31" xfId="0" applyFont="1" applyFill="1" applyBorder="1" applyAlignment="1">
      <alignment horizontal="center" vertical="center" textRotation="90" wrapText="1"/>
    </xf>
    <xf numFmtId="0" fontId="22" fillId="8" borderId="29" xfId="0" applyFont="1" applyFill="1" applyBorder="1" applyAlignment="1">
      <alignment horizontal="center" vertical="center" textRotation="90" wrapText="1"/>
    </xf>
    <xf numFmtId="0" fontId="22" fillId="8" borderId="30" xfId="0" applyFont="1" applyFill="1" applyBorder="1" applyAlignment="1">
      <alignment horizontal="center" vertical="center" textRotation="90" wrapText="1"/>
    </xf>
    <xf numFmtId="0" fontId="22" fillId="8" borderId="31" xfId="0" applyFont="1" applyFill="1" applyBorder="1" applyAlignment="1">
      <alignment horizontal="center" vertical="center" textRotation="90" wrapText="1"/>
    </xf>
    <xf numFmtId="0" fontId="16" fillId="13" borderId="29" xfId="0" applyFont="1" applyFill="1" applyBorder="1" applyAlignment="1">
      <alignment horizontal="center" vertical="center" textRotation="90" wrapText="1"/>
    </xf>
    <xf numFmtId="0" fontId="16" fillId="13" borderId="30" xfId="0" applyFont="1" applyFill="1" applyBorder="1" applyAlignment="1">
      <alignment horizontal="center" vertical="center" textRotation="90" wrapText="1"/>
    </xf>
    <xf numFmtId="0" fontId="16" fillId="13" borderId="31" xfId="0" applyFont="1" applyFill="1" applyBorder="1" applyAlignment="1">
      <alignment horizontal="center" vertical="center" textRotation="90" wrapText="1"/>
    </xf>
    <xf numFmtId="0" fontId="22" fillId="11" borderId="29" xfId="0" applyFont="1" applyFill="1" applyBorder="1" applyAlignment="1">
      <alignment horizontal="center" vertical="center" textRotation="90" wrapText="1"/>
    </xf>
    <xf numFmtId="0" fontId="22" fillId="11" borderId="30" xfId="0" applyFont="1" applyFill="1" applyBorder="1" applyAlignment="1">
      <alignment horizontal="center" vertical="center" textRotation="90" wrapText="1"/>
    </xf>
    <xf numFmtId="0" fontId="22" fillId="11" borderId="31" xfId="0" applyFont="1" applyFill="1" applyBorder="1" applyAlignment="1">
      <alignment horizontal="center" vertical="center" textRotation="90" wrapText="1"/>
    </xf>
    <xf numFmtId="0" fontId="16" fillId="4" borderId="29" xfId="0" applyFont="1" applyFill="1" applyBorder="1" applyAlignment="1">
      <alignment horizontal="center" vertical="center" textRotation="90" wrapText="1"/>
    </xf>
    <xf numFmtId="0" fontId="16" fillId="4" borderId="30" xfId="0" applyFont="1" applyFill="1" applyBorder="1" applyAlignment="1">
      <alignment horizontal="center" vertical="center" textRotation="90" wrapText="1"/>
    </xf>
    <xf numFmtId="0" fontId="16" fillId="4" borderId="31" xfId="0" applyFont="1" applyFill="1" applyBorder="1" applyAlignment="1">
      <alignment horizontal="center" vertical="center" textRotation="90" wrapText="1"/>
    </xf>
    <xf numFmtId="0" fontId="16" fillId="12" borderId="29" xfId="0" applyFont="1" applyFill="1" applyBorder="1" applyAlignment="1">
      <alignment horizontal="center" vertical="center" textRotation="90" wrapText="1"/>
    </xf>
    <xf numFmtId="0" fontId="16" fillId="12" borderId="30" xfId="0" applyFont="1" applyFill="1" applyBorder="1" applyAlignment="1">
      <alignment horizontal="center" vertical="center" textRotation="90" wrapText="1"/>
    </xf>
    <xf numFmtId="0" fontId="16" fillId="12" borderId="31" xfId="0" applyFont="1" applyFill="1" applyBorder="1" applyAlignment="1">
      <alignment horizontal="center" vertical="center" textRotation="90" wrapText="1"/>
    </xf>
    <xf numFmtId="0" fontId="16" fillId="7" borderId="29" xfId="0" applyFont="1" applyFill="1" applyBorder="1" applyAlignment="1">
      <alignment horizontal="center" vertical="center" textRotation="90" wrapText="1"/>
    </xf>
    <xf numFmtId="0" fontId="16" fillId="7" borderId="30" xfId="0" applyFont="1" applyFill="1" applyBorder="1" applyAlignment="1">
      <alignment horizontal="center" vertical="center" textRotation="90" wrapText="1"/>
    </xf>
    <xf numFmtId="0" fontId="16" fillId="7" borderId="31" xfId="0" applyFont="1" applyFill="1" applyBorder="1" applyAlignment="1">
      <alignment horizontal="center" vertical="center" textRotation="90" wrapText="1"/>
    </xf>
    <xf numFmtId="0" fontId="10" fillId="0" borderId="10"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6" xfId="0" applyFont="1" applyBorder="1" applyAlignment="1">
      <alignment horizontal="center" vertical="center" wrapText="1"/>
    </xf>
    <xf numFmtId="0" fontId="15" fillId="0" borderId="4" xfId="0" applyFont="1" applyBorder="1" applyAlignment="1">
      <alignment horizontal="center" vertical="center" wrapText="1"/>
    </xf>
    <xf numFmtId="0" fontId="10" fillId="0" borderId="22" xfId="0" applyFont="1" applyBorder="1" applyAlignment="1">
      <alignment horizontal="center" vertical="center"/>
    </xf>
    <xf numFmtId="0" fontId="15" fillId="0" borderId="9"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15" xfId="0" applyFont="1" applyBorder="1" applyAlignment="1">
      <alignment horizontal="center" vertical="center" wrapText="1"/>
    </xf>
    <xf numFmtId="0" fontId="10" fillId="0" borderId="8" xfId="0" applyFont="1" applyBorder="1" applyAlignment="1">
      <alignment horizontal="center" vertical="center"/>
    </xf>
    <xf numFmtId="0" fontId="10" fillId="0" borderId="12" xfId="0" applyFont="1" applyBorder="1" applyAlignment="1">
      <alignment horizontal="center" vertical="center"/>
    </xf>
    <xf numFmtId="0" fontId="10" fillId="0" borderId="14" xfId="0" applyFont="1" applyBorder="1" applyAlignment="1">
      <alignment horizontal="center" vertical="center"/>
    </xf>
    <xf numFmtId="0" fontId="10" fillId="0" borderId="23" xfId="0" applyFont="1" applyBorder="1" applyAlignment="1">
      <alignment horizontal="center" vertical="center"/>
    </xf>
    <xf numFmtId="0" fontId="10" fillId="0" borderId="24" xfId="0" applyFont="1" applyBorder="1" applyAlignment="1">
      <alignment horizontal="center" vertical="center"/>
    </xf>
    <xf numFmtId="0" fontId="10" fillId="0" borderId="25" xfId="0" applyFont="1" applyBorder="1" applyAlignment="1">
      <alignment horizontal="center" vertical="center"/>
    </xf>
    <xf numFmtId="0" fontId="10" fillId="0" borderId="22" xfId="0" applyFont="1" applyBorder="1" applyAlignment="1">
      <alignment horizontal="center" vertical="center" wrapText="1"/>
    </xf>
  </cellXfs>
  <cellStyles count="2">
    <cellStyle name="Hyperlink" xfId="1" builtinId="8"/>
    <cellStyle name="Normal" xfId="0" builtinId="0"/>
  </cellStyles>
  <dxfs count="95">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bgColor rgb="FF4E8ABE"/>
        </patternFill>
      </fill>
    </dxf>
    <dxf>
      <border>
        <left style="thin">
          <color auto="1"/>
        </left>
        <right style="thin">
          <color auto="1"/>
        </right>
        <top style="thin">
          <color auto="1"/>
        </top>
        <bottom style="thin">
          <color auto="1"/>
        </bottom>
        <vertical/>
        <horizontal/>
      </border>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bgColor rgb="FF00853F"/>
        </patternFill>
      </fill>
    </dxf>
    <dxf>
      <border>
        <left style="thin">
          <color auto="1"/>
        </left>
        <right style="thin">
          <color auto="1"/>
        </right>
        <top style="thin">
          <color auto="1"/>
        </top>
        <bottom style="thin">
          <color auto="1"/>
        </bottom>
        <vertical/>
        <horizontal/>
      </border>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bgColor rgb="FFF99D31"/>
        </patternFill>
      </fill>
      <border>
        <left/>
        <right/>
        <top/>
        <bottom/>
        <vertical/>
        <horizontal/>
      </border>
    </dxf>
    <dxf>
      <border>
        <left style="thin">
          <color auto="1"/>
        </left>
        <right style="thin">
          <color auto="1"/>
        </right>
        <top style="thin">
          <color auto="1"/>
        </top>
        <bottom style="thin">
          <color auto="1"/>
        </bottom>
        <vertical/>
        <horizontal/>
      </border>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border>
        <left style="thin">
          <color auto="1"/>
        </left>
        <right style="thin">
          <color auto="1"/>
        </right>
        <top style="thin">
          <color auto="1"/>
        </top>
        <bottom style="thin">
          <color auto="1"/>
        </bottom>
        <vertical/>
        <horizontal/>
      </border>
    </dxf>
    <dxf>
      <font>
        <b/>
        <i val="0"/>
        <color theme="0"/>
      </font>
      <fill>
        <patternFill>
          <bgColor rgb="FFC4122D"/>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fgColor theme="0"/>
          <bgColor rgb="FF791D7E"/>
        </patternFill>
      </fill>
    </dxf>
    <dxf>
      <border>
        <left style="thin">
          <color auto="1"/>
        </left>
        <right style="thin">
          <color auto="1"/>
        </right>
        <top style="thin">
          <color auto="1"/>
        </top>
        <bottom style="thin">
          <color auto="1"/>
        </bottom>
        <vertical/>
        <horizontal/>
      </border>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bgColor rgb="FFB76612"/>
        </patternFill>
      </fill>
    </dxf>
    <dxf>
      <border>
        <left style="thin">
          <color auto="1"/>
        </left>
        <right style="thin">
          <color auto="1"/>
        </right>
        <top style="thin">
          <color auto="1"/>
        </top>
        <bottom style="thin">
          <color auto="1"/>
        </bottom>
        <vertical/>
        <horizontal/>
      </border>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border>
        <left style="thin">
          <color auto="1"/>
        </left>
        <right style="thin">
          <color auto="1"/>
        </right>
        <top style="thin">
          <color auto="1"/>
        </top>
        <bottom style="thin">
          <color auto="1"/>
        </bottom>
        <vertical/>
        <horizontal/>
      </border>
    </dxf>
    <dxf>
      <font>
        <color theme="0"/>
      </font>
      <fill>
        <patternFill>
          <bgColor rgb="FF26BCD7"/>
        </patternFill>
      </fill>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border>
        <left style="thin">
          <color auto="1"/>
        </left>
        <right style="thin">
          <color auto="1"/>
        </right>
        <top style="thin">
          <color auto="1"/>
        </top>
        <bottom style="thin">
          <color auto="1"/>
        </bottom>
        <vertical/>
        <horizontal/>
      </border>
    </dxf>
    <dxf>
      <font>
        <b/>
        <i val="0"/>
        <color auto="1"/>
      </font>
      <fill>
        <patternFill>
          <bgColor rgb="FFFFE153"/>
        </patternFill>
      </fill>
    </dxf>
    <dxf>
      <font>
        <b/>
        <i val="0"/>
        <color theme="0"/>
      </font>
      <fill>
        <patternFill>
          <bgColor rgb="FFFF0000"/>
        </patternFill>
      </fill>
    </dxf>
    <dxf>
      <font>
        <b/>
        <i val="0"/>
        <strike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font>
        <b/>
        <i val="0"/>
        <color theme="0"/>
      </font>
      <fill>
        <patternFill>
          <bgColor rgb="FF003768"/>
        </patternFill>
      </fill>
    </dxf>
    <dxf>
      <border>
        <left style="thin">
          <color auto="1"/>
        </left>
        <right style="thin">
          <color auto="1"/>
        </right>
        <top style="thin">
          <color auto="1"/>
        </top>
        <bottom style="thin">
          <color auto="1"/>
        </bottom>
        <vertical/>
        <horizontal/>
      </border>
    </dxf>
    <dxf>
      <font>
        <b/>
        <i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
      <border>
        <left style="thin">
          <color auto="1"/>
        </left>
        <right style="thin">
          <color auto="1"/>
        </right>
        <top style="thin">
          <color auto="1"/>
        </top>
        <bottom style="thin">
          <color auto="1"/>
        </bottom>
        <vertical/>
        <horizontal/>
      </border>
    </dxf>
    <dxf>
      <font>
        <b/>
        <i val="0"/>
        <strike val="0"/>
        <color theme="0"/>
      </font>
      <fill>
        <patternFill>
          <bgColor rgb="FFFF0000"/>
        </patternFill>
      </fill>
    </dxf>
    <dxf>
      <font>
        <b/>
        <i val="0"/>
        <color theme="0"/>
      </font>
      <fill>
        <patternFill>
          <bgColor theme="9"/>
        </patternFill>
      </fill>
    </dxf>
    <dxf>
      <font>
        <b/>
        <i val="0"/>
      </font>
      <fill>
        <patternFill>
          <bgColor theme="7"/>
        </patternFill>
      </fill>
    </dxf>
    <dxf>
      <font>
        <b/>
        <i val="0"/>
        <color theme="0"/>
      </font>
      <fill>
        <patternFill>
          <bgColor rgb="FFFF0000"/>
        </patternFill>
      </fill>
    </dxf>
    <dxf>
      <font>
        <b/>
        <i val="0"/>
        <color theme="0"/>
      </font>
      <fill>
        <patternFill>
          <bgColor theme="1"/>
        </patternFill>
      </fill>
    </dxf>
  </dxfs>
  <tableStyles count="0" defaultTableStyle="TableStyleMedium2" defaultPivotStyle="PivotStyleLight16"/>
  <colors>
    <mruColors>
      <color rgb="FF33CCFF"/>
      <color rgb="FF66FFFF"/>
      <color rgb="FF996633"/>
      <color rgb="FF4E8ABE"/>
      <color rgb="FFCC66FF"/>
      <color rgb="FF28F828"/>
      <color rgb="FFEC008C"/>
      <color rgb="FF9966FF"/>
      <color rgb="FF791D7E"/>
      <color rgb="FF26BCD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Breakdown of </a:t>
            </a:r>
            <a:r>
              <a:rPr lang="en-GB" b="1">
                <a:solidFill>
                  <a:srgbClr val="EC008C"/>
                </a:solidFill>
              </a:rPr>
              <a:t>'Action Status' </a:t>
            </a:r>
            <a:r>
              <a:rPr lang="en-GB"/>
              <a:t>per category</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barChart>
        <c:barDir val="bar"/>
        <c:grouping val="percentStacked"/>
        <c:varyColors val="0"/>
        <c:ser>
          <c:idx val="0"/>
          <c:order val="0"/>
          <c:tx>
            <c:strRef>
              <c:f>'Tables &amp; graphs'!$A$18</c:f>
              <c:strCache>
                <c:ptCount val="1"/>
                <c:pt idx="0">
                  <c:v>Not started</c:v>
                </c:pt>
              </c:strCache>
            </c:strRef>
          </c:tx>
          <c:spPr>
            <a:solidFill>
              <a:srgbClr val="26BCD7"/>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graphs'!$B$18:$O$18</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1DA9-4A9B-A45E-F0644167BEF6}"/>
            </c:ext>
          </c:extLst>
        </c:ser>
        <c:ser>
          <c:idx val="1"/>
          <c:order val="1"/>
          <c:tx>
            <c:strRef>
              <c:f>'Tables &amp; graphs'!$A$19</c:f>
              <c:strCache>
                <c:ptCount val="1"/>
                <c:pt idx="0">
                  <c:v>Action rejected</c:v>
                </c:pt>
              </c:strCache>
            </c:strRef>
          </c:tx>
          <c:spPr>
            <a:solidFill>
              <a:srgbClr val="F99D31"/>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graphs'!$B$19:$O$19</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1-1DA9-4A9B-A45E-F0644167BEF6}"/>
            </c:ext>
          </c:extLst>
        </c:ser>
        <c:ser>
          <c:idx val="2"/>
          <c:order val="2"/>
          <c:tx>
            <c:strRef>
              <c:f>'Tables &amp; graphs'!$A$20</c:f>
              <c:strCache>
                <c:ptCount val="1"/>
                <c:pt idx="0">
                  <c:v>On track</c:v>
                </c:pt>
              </c:strCache>
            </c:strRef>
          </c:tx>
          <c:spPr>
            <a:solidFill>
              <a:srgbClr val="D9DA56"/>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graphs'!$B$20:$O$20</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2-1DA9-4A9B-A45E-F0644167BEF6}"/>
            </c:ext>
          </c:extLst>
        </c:ser>
        <c:ser>
          <c:idx val="3"/>
          <c:order val="3"/>
          <c:tx>
            <c:strRef>
              <c:f>'Tables &amp; graphs'!$A$21</c:f>
              <c:strCache>
                <c:ptCount val="1"/>
                <c:pt idx="0">
                  <c:v>Overdue</c:v>
                </c:pt>
              </c:strCache>
            </c:strRef>
          </c:tx>
          <c:spPr>
            <a:solidFill>
              <a:srgbClr val="C41230"/>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graphs'!$B$21:$O$21</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3-1DA9-4A9B-A45E-F0644167BEF6}"/>
            </c:ext>
          </c:extLst>
        </c:ser>
        <c:ser>
          <c:idx val="4"/>
          <c:order val="4"/>
          <c:tx>
            <c:strRef>
              <c:f>'Tables &amp; graphs'!$A$22</c:f>
              <c:strCache>
                <c:ptCount val="1"/>
                <c:pt idx="0">
                  <c:v>Completed</c:v>
                </c:pt>
              </c:strCache>
            </c:strRef>
          </c:tx>
          <c:spPr>
            <a:solidFill>
              <a:srgbClr val="00853F"/>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graphs'!$B$22:$O$22</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4-1DA9-4A9B-A45E-F0644167BEF6}"/>
            </c:ext>
          </c:extLst>
        </c:ser>
        <c:ser>
          <c:idx val="5"/>
          <c:order val="5"/>
          <c:tx>
            <c:strRef>
              <c:f>'Tables &amp; graphs'!$A$23</c:f>
              <c:strCache>
                <c:ptCount val="1"/>
                <c:pt idx="0">
                  <c:v>Blank</c:v>
                </c:pt>
              </c:strCache>
            </c:strRef>
          </c:tx>
          <c:spPr>
            <a:solidFill>
              <a:srgbClr val="003768"/>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graphs'!$B$23:$O$23</c:f>
              <c:numCache>
                <c:formatCode>General</c:formatCode>
                <c:ptCount val="14"/>
                <c:pt idx="0">
                  <c:v>31</c:v>
                </c:pt>
                <c:pt idx="1">
                  <c:v>8</c:v>
                </c:pt>
                <c:pt idx="2">
                  <c:v>5</c:v>
                </c:pt>
                <c:pt idx="3">
                  <c:v>16</c:v>
                </c:pt>
                <c:pt idx="4">
                  <c:v>13</c:v>
                </c:pt>
                <c:pt idx="5">
                  <c:v>7</c:v>
                </c:pt>
                <c:pt idx="6">
                  <c:v>37</c:v>
                </c:pt>
                <c:pt idx="7">
                  <c:v>18</c:v>
                </c:pt>
                <c:pt idx="8">
                  <c:v>9</c:v>
                </c:pt>
                <c:pt idx="9">
                  <c:v>8</c:v>
                </c:pt>
                <c:pt idx="10">
                  <c:v>8</c:v>
                </c:pt>
                <c:pt idx="11">
                  <c:v>17</c:v>
                </c:pt>
                <c:pt idx="12">
                  <c:v>15</c:v>
                </c:pt>
                <c:pt idx="13">
                  <c:v>12</c:v>
                </c:pt>
              </c:numCache>
            </c:numRef>
          </c:val>
          <c:extLst>
            <c:ext xmlns:c16="http://schemas.microsoft.com/office/drawing/2014/chart" uri="{C3380CC4-5D6E-409C-BE32-E72D297353CC}">
              <c16:uniqueId val="{00000005-1DA9-4A9B-A45E-F0644167BEF6}"/>
            </c:ext>
          </c:extLst>
        </c:ser>
        <c:dLbls>
          <c:showLegendKey val="0"/>
          <c:showVal val="0"/>
          <c:showCatName val="0"/>
          <c:showSerName val="0"/>
          <c:showPercent val="0"/>
          <c:showBubbleSize val="0"/>
        </c:dLbls>
        <c:gapWidth val="150"/>
        <c:overlap val="100"/>
        <c:axId val="242480384"/>
        <c:axId val="242476640"/>
      </c:barChart>
      <c:catAx>
        <c:axId val="242480384"/>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42476640"/>
        <c:crosses val="autoZero"/>
        <c:auto val="1"/>
        <c:lblAlgn val="ctr"/>
        <c:lblOffset val="100"/>
        <c:noMultiLvlLbl val="0"/>
      </c:catAx>
      <c:valAx>
        <c:axId val="242476640"/>
        <c:scaling>
          <c:orientation val="minMax"/>
        </c:scaling>
        <c:delete val="0"/>
        <c:axPos val="t"/>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4248038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Volume of </a:t>
            </a:r>
            <a:r>
              <a:rPr lang="en-GB" b="1">
                <a:solidFill>
                  <a:srgbClr val="EC008C"/>
                </a:solidFill>
              </a:rPr>
              <a:t>'Action Status' </a:t>
            </a:r>
            <a:r>
              <a:rPr lang="en-GB"/>
              <a:t>per category</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barChart>
        <c:barDir val="bar"/>
        <c:grouping val="stacked"/>
        <c:varyColors val="0"/>
        <c:ser>
          <c:idx val="0"/>
          <c:order val="0"/>
          <c:tx>
            <c:strRef>
              <c:f>'Tables &amp; graphs'!$A$18</c:f>
              <c:strCache>
                <c:ptCount val="1"/>
                <c:pt idx="0">
                  <c:v>Not started</c:v>
                </c:pt>
              </c:strCache>
            </c:strRef>
          </c:tx>
          <c:spPr>
            <a:solidFill>
              <a:srgbClr val="26BCD7"/>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graphs'!$B$18:$O$18</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906F-42D4-89C5-11D634AC6D8D}"/>
            </c:ext>
          </c:extLst>
        </c:ser>
        <c:ser>
          <c:idx val="1"/>
          <c:order val="1"/>
          <c:tx>
            <c:strRef>
              <c:f>'Tables &amp; graphs'!$A$19</c:f>
              <c:strCache>
                <c:ptCount val="1"/>
                <c:pt idx="0">
                  <c:v>Action rejected</c:v>
                </c:pt>
              </c:strCache>
            </c:strRef>
          </c:tx>
          <c:spPr>
            <a:solidFill>
              <a:srgbClr val="F99D31"/>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graphs'!$B$19:$O$19</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1-906F-42D4-89C5-11D634AC6D8D}"/>
            </c:ext>
          </c:extLst>
        </c:ser>
        <c:ser>
          <c:idx val="2"/>
          <c:order val="2"/>
          <c:tx>
            <c:strRef>
              <c:f>'Tables &amp; graphs'!$A$20</c:f>
              <c:strCache>
                <c:ptCount val="1"/>
                <c:pt idx="0">
                  <c:v>On track</c:v>
                </c:pt>
              </c:strCache>
            </c:strRef>
          </c:tx>
          <c:spPr>
            <a:solidFill>
              <a:srgbClr val="D9DA56"/>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graphs'!$B$20:$O$20</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2-906F-42D4-89C5-11D634AC6D8D}"/>
            </c:ext>
          </c:extLst>
        </c:ser>
        <c:ser>
          <c:idx val="3"/>
          <c:order val="3"/>
          <c:tx>
            <c:strRef>
              <c:f>'Tables &amp; graphs'!$A$21</c:f>
              <c:strCache>
                <c:ptCount val="1"/>
                <c:pt idx="0">
                  <c:v>Overdue</c:v>
                </c:pt>
              </c:strCache>
            </c:strRef>
          </c:tx>
          <c:spPr>
            <a:solidFill>
              <a:srgbClr val="C41230"/>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graphs'!$B$21:$O$21</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3-906F-42D4-89C5-11D634AC6D8D}"/>
            </c:ext>
          </c:extLst>
        </c:ser>
        <c:ser>
          <c:idx val="4"/>
          <c:order val="4"/>
          <c:tx>
            <c:strRef>
              <c:f>'Tables &amp; graphs'!$A$22</c:f>
              <c:strCache>
                <c:ptCount val="1"/>
                <c:pt idx="0">
                  <c:v>Completed</c:v>
                </c:pt>
              </c:strCache>
            </c:strRef>
          </c:tx>
          <c:spPr>
            <a:solidFill>
              <a:srgbClr val="00853F"/>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graphs'!$B$22:$O$22</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4-906F-42D4-89C5-11D634AC6D8D}"/>
            </c:ext>
          </c:extLst>
        </c:ser>
        <c:ser>
          <c:idx val="5"/>
          <c:order val="5"/>
          <c:tx>
            <c:strRef>
              <c:f>'Tables &amp; graphs'!$A$23</c:f>
              <c:strCache>
                <c:ptCount val="1"/>
                <c:pt idx="0">
                  <c:v>Blank</c:v>
                </c:pt>
              </c:strCache>
            </c:strRef>
          </c:tx>
          <c:spPr>
            <a:solidFill>
              <a:srgbClr val="003768"/>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graphs'!$B$23:$O$23</c:f>
              <c:numCache>
                <c:formatCode>General</c:formatCode>
                <c:ptCount val="14"/>
                <c:pt idx="0">
                  <c:v>31</c:v>
                </c:pt>
                <c:pt idx="1">
                  <c:v>8</c:v>
                </c:pt>
                <c:pt idx="2">
                  <c:v>5</c:v>
                </c:pt>
                <c:pt idx="3">
                  <c:v>16</c:v>
                </c:pt>
                <c:pt idx="4">
                  <c:v>13</c:v>
                </c:pt>
                <c:pt idx="5">
                  <c:v>7</c:v>
                </c:pt>
                <c:pt idx="6">
                  <c:v>37</c:v>
                </c:pt>
                <c:pt idx="7">
                  <c:v>18</c:v>
                </c:pt>
                <c:pt idx="8">
                  <c:v>9</c:v>
                </c:pt>
                <c:pt idx="9">
                  <c:v>8</c:v>
                </c:pt>
                <c:pt idx="10">
                  <c:v>8</c:v>
                </c:pt>
                <c:pt idx="11">
                  <c:v>17</c:v>
                </c:pt>
                <c:pt idx="12">
                  <c:v>15</c:v>
                </c:pt>
                <c:pt idx="13">
                  <c:v>12</c:v>
                </c:pt>
              </c:numCache>
            </c:numRef>
          </c:val>
          <c:extLst>
            <c:ext xmlns:c16="http://schemas.microsoft.com/office/drawing/2014/chart" uri="{C3380CC4-5D6E-409C-BE32-E72D297353CC}">
              <c16:uniqueId val="{00000005-906F-42D4-89C5-11D634AC6D8D}"/>
            </c:ext>
          </c:extLst>
        </c:ser>
        <c:dLbls>
          <c:showLegendKey val="0"/>
          <c:showVal val="0"/>
          <c:showCatName val="0"/>
          <c:showSerName val="0"/>
          <c:showPercent val="0"/>
          <c:showBubbleSize val="0"/>
        </c:dLbls>
        <c:gapWidth val="150"/>
        <c:overlap val="100"/>
        <c:axId val="2134160928"/>
        <c:axId val="2134161760"/>
      </c:barChart>
      <c:catAx>
        <c:axId val="2134160928"/>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134161760"/>
        <c:crosses val="autoZero"/>
        <c:auto val="1"/>
        <c:lblAlgn val="ctr"/>
        <c:lblOffset val="100"/>
        <c:noMultiLvlLbl val="0"/>
      </c:catAx>
      <c:valAx>
        <c:axId val="2134161760"/>
        <c:scaling>
          <c:orientation val="minMax"/>
        </c:scaling>
        <c:delete val="0"/>
        <c:axPos val="t"/>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1341609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Breakdown of </a:t>
            </a:r>
            <a:r>
              <a:rPr lang="en-GB" b="1">
                <a:solidFill>
                  <a:srgbClr val="EC008C"/>
                </a:solidFill>
              </a:rPr>
              <a:t>'Action Status' </a:t>
            </a:r>
            <a:r>
              <a:rPr lang="en-GB"/>
              <a:t>for all categories</a:t>
            </a:r>
          </a:p>
        </c:rich>
      </c:tx>
      <c:layout>
        <c:manualLayout>
          <c:xMode val="edge"/>
          <c:yMode val="edge"/>
          <c:x val="0.14211030341276559"/>
          <c:y val="3.49163646561706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manualLayout>
          <c:layoutTarget val="inner"/>
          <c:xMode val="edge"/>
          <c:yMode val="edge"/>
          <c:x val="4.1192210524246264E-2"/>
          <c:y val="0.14925613359530873"/>
          <c:w val="0.90622981116124535"/>
          <c:h val="0.59689612073659104"/>
        </c:manualLayout>
      </c:layout>
      <c:barChart>
        <c:barDir val="bar"/>
        <c:grouping val="percentStacked"/>
        <c:varyColors val="0"/>
        <c:ser>
          <c:idx val="0"/>
          <c:order val="0"/>
          <c:tx>
            <c:strRef>
              <c:f>'Tables &amp; graphs'!$B$26</c:f>
              <c:strCache>
                <c:ptCount val="1"/>
                <c:pt idx="0">
                  <c:v>Not started</c:v>
                </c:pt>
              </c:strCache>
            </c:strRef>
          </c:tx>
          <c:spPr>
            <a:solidFill>
              <a:srgbClr val="26BCD7"/>
            </a:solidFill>
            <a:ln>
              <a:noFill/>
            </a:ln>
            <a:effectLst/>
          </c:spPr>
          <c:invertIfNegative val="0"/>
          <c:val>
            <c:numRef>
              <c:f>'Tables &amp; graphs'!$B$27</c:f>
              <c:numCache>
                <c:formatCode>General</c:formatCode>
                <c:ptCount val="1"/>
                <c:pt idx="0">
                  <c:v>0</c:v>
                </c:pt>
              </c:numCache>
            </c:numRef>
          </c:val>
          <c:extLst>
            <c:ext xmlns:c16="http://schemas.microsoft.com/office/drawing/2014/chart" uri="{C3380CC4-5D6E-409C-BE32-E72D297353CC}">
              <c16:uniqueId val="{00000000-C205-4317-9A6E-4EB451D7CB94}"/>
            </c:ext>
          </c:extLst>
        </c:ser>
        <c:ser>
          <c:idx val="1"/>
          <c:order val="1"/>
          <c:tx>
            <c:strRef>
              <c:f>'Tables &amp; graphs'!$C$26</c:f>
              <c:strCache>
                <c:ptCount val="1"/>
                <c:pt idx="0">
                  <c:v>Action rejected</c:v>
                </c:pt>
              </c:strCache>
            </c:strRef>
          </c:tx>
          <c:spPr>
            <a:solidFill>
              <a:srgbClr val="F99D31"/>
            </a:solidFill>
            <a:ln>
              <a:noFill/>
            </a:ln>
            <a:effectLst/>
          </c:spPr>
          <c:invertIfNegative val="0"/>
          <c:val>
            <c:numRef>
              <c:f>'Tables &amp; graphs'!$C$27</c:f>
              <c:numCache>
                <c:formatCode>General</c:formatCode>
                <c:ptCount val="1"/>
                <c:pt idx="0">
                  <c:v>0</c:v>
                </c:pt>
              </c:numCache>
            </c:numRef>
          </c:val>
          <c:extLst>
            <c:ext xmlns:c16="http://schemas.microsoft.com/office/drawing/2014/chart" uri="{C3380CC4-5D6E-409C-BE32-E72D297353CC}">
              <c16:uniqueId val="{00000001-C205-4317-9A6E-4EB451D7CB94}"/>
            </c:ext>
          </c:extLst>
        </c:ser>
        <c:ser>
          <c:idx val="2"/>
          <c:order val="2"/>
          <c:tx>
            <c:strRef>
              <c:f>'Tables &amp; graphs'!$D$26</c:f>
              <c:strCache>
                <c:ptCount val="1"/>
                <c:pt idx="0">
                  <c:v>On track</c:v>
                </c:pt>
              </c:strCache>
            </c:strRef>
          </c:tx>
          <c:spPr>
            <a:solidFill>
              <a:srgbClr val="D9DA56"/>
            </a:solidFill>
            <a:ln>
              <a:noFill/>
            </a:ln>
            <a:effectLst/>
          </c:spPr>
          <c:invertIfNegative val="0"/>
          <c:val>
            <c:numRef>
              <c:f>'Tables &amp; graphs'!$D$27</c:f>
              <c:numCache>
                <c:formatCode>General</c:formatCode>
                <c:ptCount val="1"/>
                <c:pt idx="0">
                  <c:v>0</c:v>
                </c:pt>
              </c:numCache>
            </c:numRef>
          </c:val>
          <c:extLst>
            <c:ext xmlns:c16="http://schemas.microsoft.com/office/drawing/2014/chart" uri="{C3380CC4-5D6E-409C-BE32-E72D297353CC}">
              <c16:uniqueId val="{00000002-C205-4317-9A6E-4EB451D7CB94}"/>
            </c:ext>
          </c:extLst>
        </c:ser>
        <c:ser>
          <c:idx val="3"/>
          <c:order val="3"/>
          <c:tx>
            <c:strRef>
              <c:f>'Tables &amp; graphs'!$E$26</c:f>
              <c:strCache>
                <c:ptCount val="1"/>
                <c:pt idx="0">
                  <c:v>Overdue</c:v>
                </c:pt>
              </c:strCache>
            </c:strRef>
          </c:tx>
          <c:spPr>
            <a:solidFill>
              <a:srgbClr val="C41230"/>
            </a:solidFill>
            <a:ln>
              <a:noFill/>
            </a:ln>
            <a:effectLst/>
          </c:spPr>
          <c:invertIfNegative val="0"/>
          <c:val>
            <c:numRef>
              <c:f>'Tables &amp; graphs'!$E$27</c:f>
              <c:numCache>
                <c:formatCode>General</c:formatCode>
                <c:ptCount val="1"/>
                <c:pt idx="0">
                  <c:v>0</c:v>
                </c:pt>
              </c:numCache>
            </c:numRef>
          </c:val>
          <c:extLst>
            <c:ext xmlns:c16="http://schemas.microsoft.com/office/drawing/2014/chart" uri="{C3380CC4-5D6E-409C-BE32-E72D297353CC}">
              <c16:uniqueId val="{00000003-C205-4317-9A6E-4EB451D7CB94}"/>
            </c:ext>
          </c:extLst>
        </c:ser>
        <c:ser>
          <c:idx val="4"/>
          <c:order val="4"/>
          <c:tx>
            <c:strRef>
              <c:f>'Tables &amp; graphs'!$F$26</c:f>
              <c:strCache>
                <c:ptCount val="1"/>
                <c:pt idx="0">
                  <c:v>Completed</c:v>
                </c:pt>
              </c:strCache>
            </c:strRef>
          </c:tx>
          <c:spPr>
            <a:solidFill>
              <a:srgbClr val="00853F"/>
            </a:solidFill>
            <a:ln>
              <a:noFill/>
            </a:ln>
            <a:effectLst/>
          </c:spPr>
          <c:invertIfNegative val="0"/>
          <c:val>
            <c:numRef>
              <c:f>'Tables &amp; graphs'!$F$27</c:f>
              <c:numCache>
                <c:formatCode>General</c:formatCode>
                <c:ptCount val="1"/>
                <c:pt idx="0">
                  <c:v>0</c:v>
                </c:pt>
              </c:numCache>
            </c:numRef>
          </c:val>
          <c:extLst>
            <c:ext xmlns:c16="http://schemas.microsoft.com/office/drawing/2014/chart" uri="{C3380CC4-5D6E-409C-BE32-E72D297353CC}">
              <c16:uniqueId val="{00000004-C205-4317-9A6E-4EB451D7CB94}"/>
            </c:ext>
          </c:extLst>
        </c:ser>
        <c:ser>
          <c:idx val="5"/>
          <c:order val="5"/>
          <c:tx>
            <c:strRef>
              <c:f>'Tables &amp; graphs'!$G$26</c:f>
              <c:strCache>
                <c:ptCount val="1"/>
                <c:pt idx="0">
                  <c:v>Blank</c:v>
                </c:pt>
              </c:strCache>
            </c:strRef>
          </c:tx>
          <c:spPr>
            <a:solidFill>
              <a:srgbClr val="003768"/>
            </a:solidFill>
            <a:ln>
              <a:noFill/>
            </a:ln>
            <a:effectLst/>
          </c:spPr>
          <c:invertIfNegative val="0"/>
          <c:val>
            <c:numRef>
              <c:f>'Tables &amp; graphs'!$G$27</c:f>
              <c:numCache>
                <c:formatCode>General</c:formatCode>
                <c:ptCount val="1"/>
                <c:pt idx="0">
                  <c:v>204</c:v>
                </c:pt>
              </c:numCache>
            </c:numRef>
          </c:val>
          <c:extLst>
            <c:ext xmlns:c16="http://schemas.microsoft.com/office/drawing/2014/chart" uri="{C3380CC4-5D6E-409C-BE32-E72D297353CC}">
              <c16:uniqueId val="{00000005-C205-4317-9A6E-4EB451D7CB94}"/>
            </c:ext>
          </c:extLst>
        </c:ser>
        <c:dLbls>
          <c:showLegendKey val="0"/>
          <c:showVal val="0"/>
          <c:showCatName val="0"/>
          <c:showSerName val="0"/>
          <c:showPercent val="0"/>
          <c:showBubbleSize val="0"/>
        </c:dLbls>
        <c:gapWidth val="100"/>
        <c:overlap val="100"/>
        <c:axId val="1808462944"/>
        <c:axId val="2134223584"/>
      </c:barChart>
      <c:catAx>
        <c:axId val="1808462944"/>
        <c:scaling>
          <c:orientation val="minMax"/>
        </c:scaling>
        <c:delete val="1"/>
        <c:axPos val="l"/>
        <c:numFmt formatCode="General" sourceLinked="1"/>
        <c:majorTickMark val="none"/>
        <c:minorTickMark val="none"/>
        <c:tickLblPos val="nextTo"/>
        <c:crossAx val="2134223584"/>
        <c:crosses val="autoZero"/>
        <c:auto val="1"/>
        <c:lblAlgn val="ctr"/>
        <c:lblOffset val="100"/>
        <c:noMultiLvlLbl val="0"/>
      </c:catAx>
      <c:valAx>
        <c:axId val="2134223584"/>
        <c:scaling>
          <c:orientation val="minMax"/>
        </c:scaling>
        <c:delete val="0"/>
        <c:axPos val="b"/>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180846294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Breakdown of </a:t>
            </a:r>
            <a:r>
              <a:rPr lang="en-GB" b="1">
                <a:solidFill>
                  <a:srgbClr val="26BCD7"/>
                </a:solidFill>
              </a:rPr>
              <a:t>'Current status' </a:t>
            </a:r>
            <a:r>
              <a:rPr lang="en-GB"/>
              <a:t>of all categories </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pieChart>
        <c:varyColors val="1"/>
        <c:ser>
          <c:idx val="0"/>
          <c:order val="0"/>
          <c:dPt>
            <c:idx val="0"/>
            <c:bubble3D val="0"/>
            <c:spPr>
              <a:solidFill>
                <a:schemeClr val="accent6"/>
              </a:solidFill>
              <a:ln w="19050">
                <a:solidFill>
                  <a:schemeClr val="lt1"/>
                </a:solidFill>
              </a:ln>
              <a:effectLst/>
            </c:spPr>
            <c:extLst>
              <c:ext xmlns:c16="http://schemas.microsoft.com/office/drawing/2014/chart" uri="{C3380CC4-5D6E-409C-BE32-E72D297353CC}">
                <c16:uniqueId val="{00000001-874C-4FE4-8FC0-DE06526A5020}"/>
              </c:ext>
            </c:extLst>
          </c:dPt>
          <c:dPt>
            <c:idx val="1"/>
            <c:bubble3D val="0"/>
            <c:spPr>
              <a:solidFill>
                <a:schemeClr val="accent4"/>
              </a:solidFill>
              <a:ln w="19050">
                <a:solidFill>
                  <a:schemeClr val="lt1"/>
                </a:solidFill>
              </a:ln>
              <a:effectLst/>
            </c:spPr>
            <c:extLst>
              <c:ext xmlns:c16="http://schemas.microsoft.com/office/drawing/2014/chart" uri="{C3380CC4-5D6E-409C-BE32-E72D297353CC}">
                <c16:uniqueId val="{00000003-874C-4FE4-8FC0-DE06526A5020}"/>
              </c:ext>
            </c:extLst>
          </c:dPt>
          <c:dPt>
            <c:idx val="2"/>
            <c:bubble3D val="0"/>
            <c:spPr>
              <a:solidFill>
                <a:srgbClr val="FF0000"/>
              </a:solidFill>
              <a:ln w="19050">
                <a:solidFill>
                  <a:schemeClr val="lt1"/>
                </a:solidFill>
              </a:ln>
              <a:effectLst/>
            </c:spPr>
            <c:extLst>
              <c:ext xmlns:c16="http://schemas.microsoft.com/office/drawing/2014/chart" uri="{C3380CC4-5D6E-409C-BE32-E72D297353CC}">
                <c16:uniqueId val="{00000005-874C-4FE4-8FC0-DE06526A5020}"/>
              </c:ext>
            </c:extLst>
          </c:dPt>
          <c:dPt>
            <c:idx val="3"/>
            <c:bubble3D val="0"/>
            <c:spPr>
              <a:solidFill>
                <a:srgbClr val="791D7E"/>
              </a:solidFill>
              <a:ln w="19050">
                <a:solidFill>
                  <a:schemeClr val="lt1"/>
                </a:solidFill>
              </a:ln>
              <a:effectLst/>
            </c:spPr>
            <c:extLst>
              <c:ext xmlns:c16="http://schemas.microsoft.com/office/drawing/2014/chart" uri="{C3380CC4-5D6E-409C-BE32-E72D297353CC}">
                <c16:uniqueId val="{00000007-874C-4FE4-8FC0-DE06526A5020}"/>
              </c:ext>
            </c:extLst>
          </c:dPt>
          <c:dPt>
            <c:idx val="4"/>
            <c:bubble3D val="0"/>
            <c:spPr>
              <a:solidFill>
                <a:srgbClr val="003768"/>
              </a:solidFill>
              <a:ln w="19050">
                <a:solidFill>
                  <a:schemeClr val="lt1"/>
                </a:solidFill>
              </a:ln>
              <a:effectLst/>
            </c:spPr>
            <c:extLst>
              <c:ext xmlns:c16="http://schemas.microsoft.com/office/drawing/2014/chart" uri="{C3380CC4-5D6E-409C-BE32-E72D297353CC}">
                <c16:uniqueId val="{00000009-874C-4FE4-8FC0-DE06526A5020}"/>
              </c:ext>
            </c:extLst>
          </c:dPt>
          <c:cat>
            <c:strRef>
              <c:f>'Tables &amp; graphs'!$A$2:$A$6</c:f>
              <c:strCache>
                <c:ptCount val="5"/>
                <c:pt idx="0">
                  <c:v>Fully meeting our expectation</c:v>
                </c:pt>
                <c:pt idx="1">
                  <c:v>Partially meeting our expectation</c:v>
                </c:pt>
                <c:pt idx="2">
                  <c:v>Not meeting our expectation</c:v>
                </c:pt>
                <c:pt idx="3">
                  <c:v>Not Applicable</c:v>
                </c:pt>
                <c:pt idx="4">
                  <c:v>Blank</c:v>
                </c:pt>
              </c:strCache>
            </c:strRef>
          </c:cat>
          <c:val>
            <c:numRef>
              <c:f>'Tables &amp; graphs'!$Q$2:$Q$6</c:f>
              <c:numCache>
                <c:formatCode>General</c:formatCode>
                <c:ptCount val="5"/>
                <c:pt idx="0">
                  <c:v>0</c:v>
                </c:pt>
                <c:pt idx="1">
                  <c:v>0</c:v>
                </c:pt>
                <c:pt idx="2">
                  <c:v>0</c:v>
                </c:pt>
                <c:pt idx="3">
                  <c:v>0</c:v>
                </c:pt>
                <c:pt idx="4">
                  <c:v>204</c:v>
                </c:pt>
              </c:numCache>
            </c:numRef>
          </c:val>
          <c:extLst>
            <c:ext xmlns:c16="http://schemas.microsoft.com/office/drawing/2014/chart" uri="{C3380CC4-5D6E-409C-BE32-E72D297353CC}">
              <c16:uniqueId val="{0000000A-874C-4FE4-8FC0-DE06526A5020}"/>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Volume of </a:t>
            </a:r>
            <a:r>
              <a:rPr lang="en-GB" b="1">
                <a:solidFill>
                  <a:srgbClr val="26BCD7"/>
                </a:solidFill>
              </a:rPr>
              <a:t>'Current Status' </a:t>
            </a:r>
            <a:r>
              <a:rPr lang="en-GB"/>
              <a:t>per category </a:t>
            </a:r>
          </a:p>
        </c:rich>
      </c:tx>
      <c:layout>
        <c:manualLayout>
          <c:xMode val="edge"/>
          <c:yMode val="edge"/>
          <c:x val="0.16679121505491029"/>
          <c:y val="6.870639916253931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barChart>
        <c:barDir val="col"/>
        <c:grouping val="stacked"/>
        <c:varyColors val="0"/>
        <c:ser>
          <c:idx val="0"/>
          <c:order val="0"/>
          <c:tx>
            <c:strRef>
              <c:f>'Tables &amp; graphs'!$A$2</c:f>
              <c:strCache>
                <c:ptCount val="1"/>
                <c:pt idx="0">
                  <c:v>Fully meeting our expectation</c:v>
                </c:pt>
              </c:strCache>
            </c:strRef>
          </c:tx>
          <c:spPr>
            <a:solidFill>
              <a:schemeClr val="accent6"/>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graphs'!$B$2:$O$2</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CA3D-48B6-9640-AF414505B74A}"/>
            </c:ext>
          </c:extLst>
        </c:ser>
        <c:ser>
          <c:idx val="1"/>
          <c:order val="1"/>
          <c:tx>
            <c:strRef>
              <c:f>'Tables &amp; graphs'!$A$3</c:f>
              <c:strCache>
                <c:ptCount val="1"/>
                <c:pt idx="0">
                  <c:v>Partially meeting our expectation</c:v>
                </c:pt>
              </c:strCache>
            </c:strRef>
          </c:tx>
          <c:spPr>
            <a:solidFill>
              <a:schemeClr val="accent4"/>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graphs'!$B$3:$O$3</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1-CA3D-48B6-9640-AF414505B74A}"/>
            </c:ext>
          </c:extLst>
        </c:ser>
        <c:ser>
          <c:idx val="2"/>
          <c:order val="2"/>
          <c:tx>
            <c:strRef>
              <c:f>'Tables &amp; graphs'!$A$4</c:f>
              <c:strCache>
                <c:ptCount val="1"/>
                <c:pt idx="0">
                  <c:v>Not meeting our expectation</c:v>
                </c:pt>
              </c:strCache>
            </c:strRef>
          </c:tx>
          <c:spPr>
            <a:solidFill>
              <a:srgbClr val="FF0000"/>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graphs'!$B$4:$O$4</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2-CA3D-48B6-9640-AF414505B74A}"/>
            </c:ext>
          </c:extLst>
        </c:ser>
        <c:ser>
          <c:idx val="3"/>
          <c:order val="3"/>
          <c:tx>
            <c:strRef>
              <c:f>'Tables &amp; graphs'!$A$5</c:f>
              <c:strCache>
                <c:ptCount val="1"/>
                <c:pt idx="0">
                  <c:v>Not Applicable</c:v>
                </c:pt>
              </c:strCache>
            </c:strRef>
          </c:tx>
          <c:spPr>
            <a:solidFill>
              <a:srgbClr val="791D7E"/>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graphs'!$B$5:$O$5</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3-CA3D-48B6-9640-AF414505B74A}"/>
            </c:ext>
          </c:extLst>
        </c:ser>
        <c:ser>
          <c:idx val="4"/>
          <c:order val="4"/>
          <c:tx>
            <c:strRef>
              <c:f>'Tables &amp; graphs'!$A$6</c:f>
              <c:strCache>
                <c:ptCount val="1"/>
                <c:pt idx="0">
                  <c:v>Blank</c:v>
                </c:pt>
              </c:strCache>
            </c:strRef>
          </c:tx>
          <c:spPr>
            <a:solidFill>
              <a:srgbClr val="003768"/>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graphs'!$B$6:$O$6</c:f>
              <c:numCache>
                <c:formatCode>General</c:formatCode>
                <c:ptCount val="14"/>
                <c:pt idx="0">
                  <c:v>31</c:v>
                </c:pt>
                <c:pt idx="1">
                  <c:v>8</c:v>
                </c:pt>
                <c:pt idx="2">
                  <c:v>5</c:v>
                </c:pt>
                <c:pt idx="3">
                  <c:v>16</c:v>
                </c:pt>
                <c:pt idx="4">
                  <c:v>13</c:v>
                </c:pt>
                <c:pt idx="5">
                  <c:v>7</c:v>
                </c:pt>
                <c:pt idx="6">
                  <c:v>37</c:v>
                </c:pt>
                <c:pt idx="7">
                  <c:v>18</c:v>
                </c:pt>
                <c:pt idx="8">
                  <c:v>9</c:v>
                </c:pt>
                <c:pt idx="9">
                  <c:v>8</c:v>
                </c:pt>
                <c:pt idx="10">
                  <c:v>8</c:v>
                </c:pt>
                <c:pt idx="11">
                  <c:v>17</c:v>
                </c:pt>
                <c:pt idx="12">
                  <c:v>15</c:v>
                </c:pt>
                <c:pt idx="13">
                  <c:v>12</c:v>
                </c:pt>
              </c:numCache>
            </c:numRef>
          </c:val>
          <c:extLst>
            <c:ext xmlns:c16="http://schemas.microsoft.com/office/drawing/2014/chart" uri="{C3380CC4-5D6E-409C-BE32-E72D297353CC}">
              <c16:uniqueId val="{00000004-CA3D-48B6-9640-AF414505B74A}"/>
            </c:ext>
          </c:extLst>
        </c:ser>
        <c:dLbls>
          <c:showLegendKey val="0"/>
          <c:showVal val="0"/>
          <c:showCatName val="0"/>
          <c:showSerName val="0"/>
          <c:showPercent val="0"/>
          <c:showBubbleSize val="0"/>
        </c:dLbls>
        <c:gapWidth val="219"/>
        <c:overlap val="100"/>
        <c:axId val="2078139440"/>
        <c:axId val="2078669616"/>
      </c:barChart>
      <c:catAx>
        <c:axId val="20781394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6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078669616"/>
        <c:crosses val="autoZero"/>
        <c:auto val="1"/>
        <c:lblAlgn val="ctr"/>
        <c:lblOffset val="100"/>
        <c:noMultiLvlLbl val="0"/>
      </c:catAx>
      <c:valAx>
        <c:axId val="2078669616"/>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078139440"/>
        <c:crosses val="autoZero"/>
        <c:crossBetween val="between"/>
        <c:majorUnit val="10"/>
        <c:minorUnit val="5"/>
      </c:valAx>
      <c:spPr>
        <a:noFill/>
        <a:ln>
          <a:noFill/>
        </a:ln>
        <a:effectLst/>
      </c:spPr>
    </c:plotArea>
    <c:legend>
      <c:legendPos val="b"/>
      <c:layout>
        <c:manualLayout>
          <c:xMode val="edge"/>
          <c:yMode val="edge"/>
          <c:x val="3.400036008251061E-2"/>
          <c:y val="0.89272964023473844"/>
          <c:w val="0.87907499654679833"/>
          <c:h val="0.10681970639942276"/>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Breakdown of </a:t>
            </a:r>
            <a:r>
              <a:rPr lang="en-GB" b="1">
                <a:solidFill>
                  <a:srgbClr val="26BCD7"/>
                </a:solidFill>
              </a:rPr>
              <a:t>'Current Status' </a:t>
            </a:r>
            <a:r>
              <a:rPr lang="en-GB"/>
              <a:t>per category </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manualLayout>
          <c:layoutTarget val="inner"/>
          <c:xMode val="edge"/>
          <c:yMode val="edge"/>
          <c:x val="9.8007899923171993E-2"/>
          <c:y val="0.15735864063097302"/>
          <c:w val="0.87768758838004257"/>
          <c:h val="0.47372987621954443"/>
        </c:manualLayout>
      </c:layout>
      <c:barChart>
        <c:barDir val="col"/>
        <c:grouping val="percentStacked"/>
        <c:varyColors val="0"/>
        <c:ser>
          <c:idx val="0"/>
          <c:order val="0"/>
          <c:tx>
            <c:strRef>
              <c:f>'Tables &amp; graphs'!$A$2</c:f>
              <c:strCache>
                <c:ptCount val="1"/>
                <c:pt idx="0">
                  <c:v>Fully meeting our expectation</c:v>
                </c:pt>
              </c:strCache>
            </c:strRef>
          </c:tx>
          <c:spPr>
            <a:solidFill>
              <a:schemeClr val="accent6"/>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graphs'!$B$2:$O$2</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C5B1-4236-80BF-612970CF2FD4}"/>
            </c:ext>
          </c:extLst>
        </c:ser>
        <c:ser>
          <c:idx val="1"/>
          <c:order val="1"/>
          <c:tx>
            <c:strRef>
              <c:f>'Tables &amp; graphs'!$A$3</c:f>
              <c:strCache>
                <c:ptCount val="1"/>
                <c:pt idx="0">
                  <c:v>Partially meeting our expectation</c:v>
                </c:pt>
              </c:strCache>
            </c:strRef>
          </c:tx>
          <c:spPr>
            <a:solidFill>
              <a:schemeClr val="accent4"/>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graphs'!$B$3:$O$3</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1-C5B1-4236-80BF-612970CF2FD4}"/>
            </c:ext>
          </c:extLst>
        </c:ser>
        <c:ser>
          <c:idx val="2"/>
          <c:order val="2"/>
          <c:tx>
            <c:strRef>
              <c:f>'Tables &amp; graphs'!$A$4</c:f>
              <c:strCache>
                <c:ptCount val="1"/>
                <c:pt idx="0">
                  <c:v>Not meeting our expectation</c:v>
                </c:pt>
              </c:strCache>
            </c:strRef>
          </c:tx>
          <c:spPr>
            <a:solidFill>
              <a:srgbClr val="FF0000"/>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graphs'!$B$4:$O$4</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2-C5B1-4236-80BF-612970CF2FD4}"/>
            </c:ext>
          </c:extLst>
        </c:ser>
        <c:ser>
          <c:idx val="3"/>
          <c:order val="3"/>
          <c:tx>
            <c:strRef>
              <c:f>'Tables &amp; graphs'!$A$5</c:f>
              <c:strCache>
                <c:ptCount val="1"/>
                <c:pt idx="0">
                  <c:v>Not Applicable</c:v>
                </c:pt>
              </c:strCache>
            </c:strRef>
          </c:tx>
          <c:spPr>
            <a:solidFill>
              <a:srgbClr val="791D7E"/>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graphs'!$B$5:$O$5</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3-C5B1-4236-80BF-612970CF2FD4}"/>
            </c:ext>
          </c:extLst>
        </c:ser>
        <c:ser>
          <c:idx val="4"/>
          <c:order val="4"/>
          <c:tx>
            <c:strRef>
              <c:f>'Tables &amp; graphs'!$A$6</c:f>
              <c:strCache>
                <c:ptCount val="1"/>
                <c:pt idx="0">
                  <c:v>Blank</c:v>
                </c:pt>
              </c:strCache>
            </c:strRef>
          </c:tx>
          <c:spPr>
            <a:solidFill>
              <a:srgbClr val="003768"/>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graphs'!$B$6:$O$6</c:f>
              <c:numCache>
                <c:formatCode>General</c:formatCode>
                <c:ptCount val="14"/>
                <c:pt idx="0">
                  <c:v>31</c:v>
                </c:pt>
                <c:pt idx="1">
                  <c:v>8</c:v>
                </c:pt>
                <c:pt idx="2">
                  <c:v>5</c:v>
                </c:pt>
                <c:pt idx="3">
                  <c:v>16</c:v>
                </c:pt>
                <c:pt idx="4">
                  <c:v>13</c:v>
                </c:pt>
                <c:pt idx="5">
                  <c:v>7</c:v>
                </c:pt>
                <c:pt idx="6">
                  <c:v>37</c:v>
                </c:pt>
                <c:pt idx="7">
                  <c:v>18</c:v>
                </c:pt>
                <c:pt idx="8">
                  <c:v>9</c:v>
                </c:pt>
                <c:pt idx="9">
                  <c:v>8</c:v>
                </c:pt>
                <c:pt idx="10">
                  <c:v>8</c:v>
                </c:pt>
                <c:pt idx="11">
                  <c:v>17</c:v>
                </c:pt>
                <c:pt idx="12">
                  <c:v>15</c:v>
                </c:pt>
                <c:pt idx="13">
                  <c:v>12</c:v>
                </c:pt>
              </c:numCache>
            </c:numRef>
          </c:val>
          <c:extLst>
            <c:ext xmlns:c16="http://schemas.microsoft.com/office/drawing/2014/chart" uri="{C3380CC4-5D6E-409C-BE32-E72D297353CC}">
              <c16:uniqueId val="{00000004-C5B1-4236-80BF-612970CF2FD4}"/>
            </c:ext>
          </c:extLst>
        </c:ser>
        <c:dLbls>
          <c:showLegendKey val="0"/>
          <c:showVal val="0"/>
          <c:showCatName val="0"/>
          <c:showSerName val="0"/>
          <c:showPercent val="0"/>
          <c:showBubbleSize val="0"/>
        </c:dLbls>
        <c:gapWidth val="150"/>
        <c:overlap val="100"/>
        <c:axId val="368872192"/>
        <c:axId val="576076000"/>
      </c:barChart>
      <c:catAx>
        <c:axId val="3688721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6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576076000"/>
        <c:crosses val="autoZero"/>
        <c:auto val="1"/>
        <c:lblAlgn val="ctr"/>
        <c:lblOffset val="100"/>
        <c:noMultiLvlLbl val="0"/>
      </c:catAx>
      <c:valAx>
        <c:axId val="576076000"/>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368872192"/>
        <c:crosses val="autoZero"/>
        <c:crossBetween val="between"/>
        <c:majorUnit val="0.2"/>
        <c:minorUnit val="0.2"/>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rot="0"/>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Volume of 'Current Status' per category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0"/>
          <c:order val="0"/>
          <c:tx>
            <c:strRef>
              <c:f>'Tables &amp; graphs'!$A$2</c:f>
              <c:strCache>
                <c:ptCount val="1"/>
                <c:pt idx="0">
                  <c:v>Fully meeting our expectation</c:v>
                </c:pt>
              </c:strCache>
            </c:strRef>
          </c:tx>
          <c:spPr>
            <a:solidFill>
              <a:schemeClr val="accent6"/>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graphs'!$B$2:$O$2</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5C83-41C0-9C2F-0B52CA5FD9D2}"/>
            </c:ext>
          </c:extLst>
        </c:ser>
        <c:ser>
          <c:idx val="1"/>
          <c:order val="1"/>
          <c:tx>
            <c:strRef>
              <c:f>'Tables &amp; graphs'!$A$3</c:f>
              <c:strCache>
                <c:ptCount val="1"/>
                <c:pt idx="0">
                  <c:v>Partially meeting our expectation</c:v>
                </c:pt>
              </c:strCache>
            </c:strRef>
          </c:tx>
          <c:spPr>
            <a:solidFill>
              <a:schemeClr val="accent4"/>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graphs'!$B$3:$O$3</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1-5C83-41C0-9C2F-0B52CA5FD9D2}"/>
            </c:ext>
          </c:extLst>
        </c:ser>
        <c:ser>
          <c:idx val="2"/>
          <c:order val="2"/>
          <c:tx>
            <c:strRef>
              <c:f>'Tables &amp; graphs'!$A$4</c:f>
              <c:strCache>
                <c:ptCount val="1"/>
                <c:pt idx="0">
                  <c:v>Not meeting our expectation</c:v>
                </c:pt>
              </c:strCache>
            </c:strRef>
          </c:tx>
          <c:spPr>
            <a:solidFill>
              <a:srgbClr val="FF0000"/>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graphs'!$B$4:$O$4</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2-5C83-41C0-9C2F-0B52CA5FD9D2}"/>
            </c:ext>
          </c:extLst>
        </c:ser>
        <c:ser>
          <c:idx val="3"/>
          <c:order val="3"/>
          <c:tx>
            <c:strRef>
              <c:f>'Tables &amp; graphs'!$A$5</c:f>
              <c:strCache>
                <c:ptCount val="1"/>
                <c:pt idx="0">
                  <c:v>Not Applicable</c:v>
                </c:pt>
              </c:strCache>
            </c:strRef>
          </c:tx>
          <c:spPr>
            <a:solidFill>
              <a:srgbClr val="791D7E"/>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graphs'!$B$5:$O$5</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3-5C83-41C0-9C2F-0B52CA5FD9D2}"/>
            </c:ext>
          </c:extLst>
        </c:ser>
        <c:ser>
          <c:idx val="4"/>
          <c:order val="4"/>
          <c:tx>
            <c:strRef>
              <c:f>'Tables &amp; graphs'!$A$6</c:f>
              <c:strCache>
                <c:ptCount val="1"/>
                <c:pt idx="0">
                  <c:v>Blank</c:v>
                </c:pt>
              </c:strCache>
            </c:strRef>
          </c:tx>
          <c:spPr>
            <a:solidFill>
              <a:srgbClr val="003768"/>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graphs'!$B$6:$O$6</c:f>
              <c:numCache>
                <c:formatCode>General</c:formatCode>
                <c:ptCount val="14"/>
                <c:pt idx="0">
                  <c:v>31</c:v>
                </c:pt>
                <c:pt idx="1">
                  <c:v>8</c:v>
                </c:pt>
                <c:pt idx="2">
                  <c:v>5</c:v>
                </c:pt>
                <c:pt idx="3">
                  <c:v>16</c:v>
                </c:pt>
                <c:pt idx="4">
                  <c:v>13</c:v>
                </c:pt>
                <c:pt idx="5">
                  <c:v>7</c:v>
                </c:pt>
                <c:pt idx="6">
                  <c:v>37</c:v>
                </c:pt>
                <c:pt idx="7">
                  <c:v>18</c:v>
                </c:pt>
                <c:pt idx="8">
                  <c:v>9</c:v>
                </c:pt>
                <c:pt idx="9">
                  <c:v>8</c:v>
                </c:pt>
                <c:pt idx="10">
                  <c:v>8</c:v>
                </c:pt>
                <c:pt idx="11">
                  <c:v>17</c:v>
                </c:pt>
                <c:pt idx="12">
                  <c:v>15</c:v>
                </c:pt>
                <c:pt idx="13">
                  <c:v>12</c:v>
                </c:pt>
              </c:numCache>
            </c:numRef>
          </c:val>
          <c:extLst>
            <c:ext xmlns:c16="http://schemas.microsoft.com/office/drawing/2014/chart" uri="{C3380CC4-5D6E-409C-BE32-E72D297353CC}">
              <c16:uniqueId val="{00000004-5C83-41C0-9C2F-0B52CA5FD9D2}"/>
            </c:ext>
          </c:extLst>
        </c:ser>
        <c:dLbls>
          <c:showLegendKey val="0"/>
          <c:showVal val="0"/>
          <c:showCatName val="0"/>
          <c:showSerName val="0"/>
          <c:showPercent val="0"/>
          <c:showBubbleSize val="0"/>
        </c:dLbls>
        <c:gapWidth val="219"/>
        <c:overlap val="100"/>
        <c:axId val="2078139440"/>
        <c:axId val="2078669616"/>
      </c:barChart>
      <c:catAx>
        <c:axId val="20781394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78669616"/>
        <c:crosses val="autoZero"/>
        <c:auto val="1"/>
        <c:lblAlgn val="ctr"/>
        <c:lblOffset val="100"/>
        <c:noMultiLvlLbl val="0"/>
      </c:catAx>
      <c:valAx>
        <c:axId val="2078669616"/>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078139440"/>
        <c:crosses val="autoZero"/>
        <c:crossBetween val="between"/>
        <c:majorUnit val="5"/>
        <c:minorUnit val="5"/>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Breakdown of 'Current</a:t>
            </a:r>
            <a:r>
              <a:rPr lang="en-GB" baseline="0"/>
              <a:t> Status ' per category </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percentStacked"/>
        <c:varyColors val="0"/>
        <c:ser>
          <c:idx val="0"/>
          <c:order val="0"/>
          <c:tx>
            <c:strRef>
              <c:f>'Tables &amp; graphs'!$A$2</c:f>
              <c:strCache>
                <c:ptCount val="1"/>
                <c:pt idx="0">
                  <c:v>Fully meeting our expectation</c:v>
                </c:pt>
              </c:strCache>
            </c:strRef>
          </c:tx>
          <c:spPr>
            <a:solidFill>
              <a:schemeClr val="accent6"/>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graphs'!$B$2:$O$2</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C5F9-4764-991D-602DCAFB0786}"/>
            </c:ext>
          </c:extLst>
        </c:ser>
        <c:ser>
          <c:idx val="1"/>
          <c:order val="1"/>
          <c:tx>
            <c:strRef>
              <c:f>'Tables &amp; graphs'!$A$3</c:f>
              <c:strCache>
                <c:ptCount val="1"/>
                <c:pt idx="0">
                  <c:v>Partially meeting our expectation</c:v>
                </c:pt>
              </c:strCache>
            </c:strRef>
          </c:tx>
          <c:spPr>
            <a:solidFill>
              <a:schemeClr val="accent4"/>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graphs'!$B$3:$O$3</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1-C5F9-4764-991D-602DCAFB0786}"/>
            </c:ext>
          </c:extLst>
        </c:ser>
        <c:ser>
          <c:idx val="2"/>
          <c:order val="2"/>
          <c:tx>
            <c:strRef>
              <c:f>'Tables &amp; graphs'!$A$4</c:f>
              <c:strCache>
                <c:ptCount val="1"/>
                <c:pt idx="0">
                  <c:v>Not meeting our expectation</c:v>
                </c:pt>
              </c:strCache>
            </c:strRef>
          </c:tx>
          <c:spPr>
            <a:solidFill>
              <a:srgbClr val="FF0000"/>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graphs'!$B$4:$O$4</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2-C5F9-4764-991D-602DCAFB0786}"/>
            </c:ext>
          </c:extLst>
        </c:ser>
        <c:ser>
          <c:idx val="3"/>
          <c:order val="3"/>
          <c:tx>
            <c:strRef>
              <c:f>'Tables &amp; graphs'!$A$5</c:f>
              <c:strCache>
                <c:ptCount val="1"/>
                <c:pt idx="0">
                  <c:v>Not Applicable</c:v>
                </c:pt>
              </c:strCache>
            </c:strRef>
          </c:tx>
          <c:spPr>
            <a:solidFill>
              <a:srgbClr val="791D7E"/>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graphs'!$B$5:$O$5</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3-C5F9-4764-991D-602DCAFB0786}"/>
            </c:ext>
          </c:extLst>
        </c:ser>
        <c:ser>
          <c:idx val="4"/>
          <c:order val="4"/>
          <c:tx>
            <c:strRef>
              <c:f>'Tables &amp; graphs'!$A$6</c:f>
              <c:strCache>
                <c:ptCount val="1"/>
                <c:pt idx="0">
                  <c:v>Blank</c:v>
                </c:pt>
              </c:strCache>
            </c:strRef>
          </c:tx>
          <c:spPr>
            <a:solidFill>
              <a:srgbClr val="003768"/>
            </a:solidFill>
            <a:ln>
              <a:noFill/>
            </a:ln>
            <a:effectLst/>
          </c:spPr>
          <c:invertIfNegative val="0"/>
          <c:cat>
            <c:strRef>
              <c:f>'Tables &amp; graphs'!$B$1:$O$1</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graphs'!$B$6:$O$6</c:f>
              <c:numCache>
                <c:formatCode>General</c:formatCode>
                <c:ptCount val="14"/>
                <c:pt idx="0">
                  <c:v>31</c:v>
                </c:pt>
                <c:pt idx="1">
                  <c:v>8</c:v>
                </c:pt>
                <c:pt idx="2">
                  <c:v>5</c:v>
                </c:pt>
                <c:pt idx="3">
                  <c:v>16</c:v>
                </c:pt>
                <c:pt idx="4">
                  <c:v>13</c:v>
                </c:pt>
                <c:pt idx="5">
                  <c:v>7</c:v>
                </c:pt>
                <c:pt idx="6">
                  <c:v>37</c:v>
                </c:pt>
                <c:pt idx="7">
                  <c:v>18</c:v>
                </c:pt>
                <c:pt idx="8">
                  <c:v>9</c:v>
                </c:pt>
                <c:pt idx="9">
                  <c:v>8</c:v>
                </c:pt>
                <c:pt idx="10">
                  <c:v>8</c:v>
                </c:pt>
                <c:pt idx="11">
                  <c:v>17</c:v>
                </c:pt>
                <c:pt idx="12">
                  <c:v>15</c:v>
                </c:pt>
                <c:pt idx="13">
                  <c:v>12</c:v>
                </c:pt>
              </c:numCache>
            </c:numRef>
          </c:val>
          <c:extLst>
            <c:ext xmlns:c16="http://schemas.microsoft.com/office/drawing/2014/chart" uri="{C3380CC4-5D6E-409C-BE32-E72D297353CC}">
              <c16:uniqueId val="{00000004-C5F9-4764-991D-602DCAFB0786}"/>
            </c:ext>
          </c:extLst>
        </c:ser>
        <c:dLbls>
          <c:showLegendKey val="0"/>
          <c:showVal val="0"/>
          <c:showCatName val="0"/>
          <c:showSerName val="0"/>
          <c:showPercent val="0"/>
          <c:showBubbleSize val="0"/>
        </c:dLbls>
        <c:gapWidth val="150"/>
        <c:overlap val="100"/>
        <c:axId val="368872192"/>
        <c:axId val="576076000"/>
      </c:barChart>
      <c:catAx>
        <c:axId val="36887219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6076000"/>
        <c:crosses val="autoZero"/>
        <c:auto val="1"/>
        <c:lblAlgn val="ctr"/>
        <c:lblOffset val="100"/>
        <c:noMultiLvlLbl val="0"/>
      </c:catAx>
      <c:valAx>
        <c:axId val="576076000"/>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887219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Breakdown of 'Current</a:t>
            </a:r>
            <a:r>
              <a:rPr lang="en-GB" baseline="0"/>
              <a:t> status' of all categories </a:t>
            </a:r>
            <a:endParaRPr lang="en-GB"/>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dPt>
            <c:idx val="0"/>
            <c:bubble3D val="0"/>
            <c:spPr>
              <a:solidFill>
                <a:schemeClr val="accent6"/>
              </a:solidFill>
              <a:ln w="19050">
                <a:solidFill>
                  <a:schemeClr val="lt1"/>
                </a:solidFill>
              </a:ln>
              <a:effectLst/>
            </c:spPr>
            <c:extLst>
              <c:ext xmlns:c16="http://schemas.microsoft.com/office/drawing/2014/chart" uri="{C3380CC4-5D6E-409C-BE32-E72D297353CC}">
                <c16:uniqueId val="{00000001-9367-4DB6-A57F-73A2B9BB745E}"/>
              </c:ext>
            </c:extLst>
          </c:dPt>
          <c:dPt>
            <c:idx val="1"/>
            <c:bubble3D val="0"/>
            <c:spPr>
              <a:solidFill>
                <a:schemeClr val="accent4"/>
              </a:solidFill>
              <a:ln w="19050">
                <a:solidFill>
                  <a:schemeClr val="lt1"/>
                </a:solidFill>
              </a:ln>
              <a:effectLst/>
            </c:spPr>
            <c:extLst>
              <c:ext xmlns:c16="http://schemas.microsoft.com/office/drawing/2014/chart" uri="{C3380CC4-5D6E-409C-BE32-E72D297353CC}">
                <c16:uniqueId val="{00000002-9367-4DB6-A57F-73A2B9BB745E}"/>
              </c:ext>
            </c:extLst>
          </c:dPt>
          <c:dPt>
            <c:idx val="2"/>
            <c:bubble3D val="0"/>
            <c:spPr>
              <a:solidFill>
                <a:srgbClr val="FF0000"/>
              </a:solidFill>
              <a:ln w="19050">
                <a:solidFill>
                  <a:schemeClr val="lt1"/>
                </a:solidFill>
              </a:ln>
              <a:effectLst/>
            </c:spPr>
            <c:extLst>
              <c:ext xmlns:c16="http://schemas.microsoft.com/office/drawing/2014/chart" uri="{C3380CC4-5D6E-409C-BE32-E72D297353CC}">
                <c16:uniqueId val="{00000003-9367-4DB6-A57F-73A2B9BB745E}"/>
              </c:ext>
            </c:extLst>
          </c:dPt>
          <c:dPt>
            <c:idx val="3"/>
            <c:bubble3D val="0"/>
            <c:spPr>
              <a:solidFill>
                <a:srgbClr val="791D7E"/>
              </a:solidFill>
              <a:ln w="19050">
                <a:solidFill>
                  <a:schemeClr val="lt1"/>
                </a:solidFill>
              </a:ln>
              <a:effectLst/>
            </c:spPr>
            <c:extLst>
              <c:ext xmlns:c16="http://schemas.microsoft.com/office/drawing/2014/chart" uri="{C3380CC4-5D6E-409C-BE32-E72D297353CC}">
                <c16:uniqueId val="{00000004-9367-4DB6-A57F-73A2B9BB745E}"/>
              </c:ext>
            </c:extLst>
          </c:dPt>
          <c:dPt>
            <c:idx val="4"/>
            <c:bubble3D val="0"/>
            <c:spPr>
              <a:solidFill>
                <a:srgbClr val="003768"/>
              </a:solidFill>
              <a:ln w="19050">
                <a:solidFill>
                  <a:schemeClr val="lt1"/>
                </a:solidFill>
              </a:ln>
              <a:effectLst/>
            </c:spPr>
            <c:extLst>
              <c:ext xmlns:c16="http://schemas.microsoft.com/office/drawing/2014/chart" uri="{C3380CC4-5D6E-409C-BE32-E72D297353CC}">
                <c16:uniqueId val="{00000005-9367-4DB6-A57F-73A2B9BB745E}"/>
              </c:ext>
            </c:extLst>
          </c:dPt>
          <c:cat>
            <c:strRef>
              <c:f>'Tables &amp; graphs'!$A$2:$A$6</c:f>
              <c:strCache>
                <c:ptCount val="5"/>
                <c:pt idx="0">
                  <c:v>Fully meeting our expectation</c:v>
                </c:pt>
                <c:pt idx="1">
                  <c:v>Partially meeting our expectation</c:v>
                </c:pt>
                <c:pt idx="2">
                  <c:v>Not meeting our expectation</c:v>
                </c:pt>
                <c:pt idx="3">
                  <c:v>Not Applicable</c:v>
                </c:pt>
                <c:pt idx="4">
                  <c:v>Blank</c:v>
                </c:pt>
              </c:strCache>
            </c:strRef>
          </c:cat>
          <c:val>
            <c:numRef>
              <c:f>'Tables &amp; graphs'!$Q$2:$Q$6</c:f>
              <c:numCache>
                <c:formatCode>General</c:formatCode>
                <c:ptCount val="5"/>
                <c:pt idx="0">
                  <c:v>0</c:v>
                </c:pt>
                <c:pt idx="1">
                  <c:v>0</c:v>
                </c:pt>
                <c:pt idx="2">
                  <c:v>0</c:v>
                </c:pt>
                <c:pt idx="3">
                  <c:v>0</c:v>
                </c:pt>
                <c:pt idx="4">
                  <c:v>204</c:v>
                </c:pt>
              </c:numCache>
            </c:numRef>
          </c:val>
          <c:extLst>
            <c:ext xmlns:c16="http://schemas.microsoft.com/office/drawing/2014/chart" uri="{C3380CC4-5D6E-409C-BE32-E72D297353CC}">
              <c16:uniqueId val="{00000000-9367-4DB6-A57F-73A2B9BB745E}"/>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GB"/>
              <a:t>Breakdown of 'Action Status' for all categories</a:t>
            </a:r>
          </a:p>
        </c:rich>
      </c:tx>
      <c:layout>
        <c:manualLayout>
          <c:xMode val="edge"/>
          <c:yMode val="edge"/>
          <c:x val="0.16763415808978932"/>
          <c:y val="9.917351069455730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4.1192210524246264E-2"/>
          <c:y val="0.14925613359530873"/>
          <c:w val="0.90622981116124535"/>
          <c:h val="0.59689612073659104"/>
        </c:manualLayout>
      </c:layout>
      <c:barChart>
        <c:barDir val="bar"/>
        <c:grouping val="percentStacked"/>
        <c:varyColors val="0"/>
        <c:ser>
          <c:idx val="0"/>
          <c:order val="0"/>
          <c:tx>
            <c:strRef>
              <c:f>'Tables &amp; graphs'!$B$26</c:f>
              <c:strCache>
                <c:ptCount val="1"/>
                <c:pt idx="0">
                  <c:v>Not started</c:v>
                </c:pt>
              </c:strCache>
            </c:strRef>
          </c:tx>
          <c:spPr>
            <a:solidFill>
              <a:srgbClr val="26BCD7"/>
            </a:solidFill>
            <a:ln>
              <a:noFill/>
            </a:ln>
            <a:effectLst/>
          </c:spPr>
          <c:invertIfNegative val="0"/>
          <c:val>
            <c:numRef>
              <c:f>'Tables &amp; graphs'!$B$27</c:f>
              <c:numCache>
                <c:formatCode>General</c:formatCode>
                <c:ptCount val="1"/>
                <c:pt idx="0">
                  <c:v>0</c:v>
                </c:pt>
              </c:numCache>
            </c:numRef>
          </c:val>
          <c:extLst>
            <c:ext xmlns:c16="http://schemas.microsoft.com/office/drawing/2014/chart" uri="{C3380CC4-5D6E-409C-BE32-E72D297353CC}">
              <c16:uniqueId val="{00000000-D0FC-4E43-A04C-4D63987A2A04}"/>
            </c:ext>
          </c:extLst>
        </c:ser>
        <c:ser>
          <c:idx val="1"/>
          <c:order val="1"/>
          <c:tx>
            <c:strRef>
              <c:f>'Tables &amp; graphs'!$C$26</c:f>
              <c:strCache>
                <c:ptCount val="1"/>
                <c:pt idx="0">
                  <c:v>Action rejected</c:v>
                </c:pt>
              </c:strCache>
            </c:strRef>
          </c:tx>
          <c:spPr>
            <a:solidFill>
              <a:srgbClr val="F99D31"/>
            </a:solidFill>
            <a:ln>
              <a:noFill/>
            </a:ln>
            <a:effectLst/>
          </c:spPr>
          <c:invertIfNegative val="0"/>
          <c:val>
            <c:numRef>
              <c:f>'Tables &amp; graphs'!$C$27</c:f>
              <c:numCache>
                <c:formatCode>General</c:formatCode>
                <c:ptCount val="1"/>
                <c:pt idx="0">
                  <c:v>0</c:v>
                </c:pt>
              </c:numCache>
            </c:numRef>
          </c:val>
          <c:extLst>
            <c:ext xmlns:c16="http://schemas.microsoft.com/office/drawing/2014/chart" uri="{C3380CC4-5D6E-409C-BE32-E72D297353CC}">
              <c16:uniqueId val="{00000001-D0FC-4E43-A04C-4D63987A2A04}"/>
            </c:ext>
          </c:extLst>
        </c:ser>
        <c:ser>
          <c:idx val="2"/>
          <c:order val="2"/>
          <c:tx>
            <c:strRef>
              <c:f>'Tables &amp; graphs'!$D$26</c:f>
              <c:strCache>
                <c:ptCount val="1"/>
                <c:pt idx="0">
                  <c:v>On track</c:v>
                </c:pt>
              </c:strCache>
            </c:strRef>
          </c:tx>
          <c:spPr>
            <a:solidFill>
              <a:srgbClr val="B76612"/>
            </a:solidFill>
            <a:ln>
              <a:noFill/>
            </a:ln>
            <a:effectLst/>
          </c:spPr>
          <c:invertIfNegative val="0"/>
          <c:val>
            <c:numRef>
              <c:f>'Tables &amp; graphs'!$D$27</c:f>
              <c:numCache>
                <c:formatCode>General</c:formatCode>
                <c:ptCount val="1"/>
                <c:pt idx="0">
                  <c:v>0</c:v>
                </c:pt>
              </c:numCache>
            </c:numRef>
          </c:val>
          <c:extLst>
            <c:ext xmlns:c16="http://schemas.microsoft.com/office/drawing/2014/chart" uri="{C3380CC4-5D6E-409C-BE32-E72D297353CC}">
              <c16:uniqueId val="{00000002-D0FC-4E43-A04C-4D63987A2A04}"/>
            </c:ext>
          </c:extLst>
        </c:ser>
        <c:ser>
          <c:idx val="3"/>
          <c:order val="3"/>
          <c:tx>
            <c:strRef>
              <c:f>'Tables &amp; graphs'!$E$26</c:f>
              <c:strCache>
                <c:ptCount val="1"/>
                <c:pt idx="0">
                  <c:v>Overdue</c:v>
                </c:pt>
              </c:strCache>
            </c:strRef>
          </c:tx>
          <c:spPr>
            <a:solidFill>
              <a:srgbClr val="C41230"/>
            </a:solidFill>
            <a:ln>
              <a:noFill/>
            </a:ln>
            <a:effectLst/>
          </c:spPr>
          <c:invertIfNegative val="0"/>
          <c:val>
            <c:numRef>
              <c:f>'Tables &amp; graphs'!$E$27</c:f>
              <c:numCache>
                <c:formatCode>General</c:formatCode>
                <c:ptCount val="1"/>
                <c:pt idx="0">
                  <c:v>0</c:v>
                </c:pt>
              </c:numCache>
            </c:numRef>
          </c:val>
          <c:extLst>
            <c:ext xmlns:c16="http://schemas.microsoft.com/office/drawing/2014/chart" uri="{C3380CC4-5D6E-409C-BE32-E72D297353CC}">
              <c16:uniqueId val="{00000003-D0FC-4E43-A04C-4D63987A2A04}"/>
            </c:ext>
          </c:extLst>
        </c:ser>
        <c:ser>
          <c:idx val="4"/>
          <c:order val="4"/>
          <c:tx>
            <c:strRef>
              <c:f>'Tables &amp; graphs'!$F$26</c:f>
              <c:strCache>
                <c:ptCount val="1"/>
                <c:pt idx="0">
                  <c:v>Completed</c:v>
                </c:pt>
              </c:strCache>
            </c:strRef>
          </c:tx>
          <c:spPr>
            <a:solidFill>
              <a:srgbClr val="00853F"/>
            </a:solidFill>
            <a:ln>
              <a:noFill/>
            </a:ln>
            <a:effectLst/>
          </c:spPr>
          <c:invertIfNegative val="0"/>
          <c:val>
            <c:numRef>
              <c:f>'Tables &amp; graphs'!$F$27</c:f>
              <c:numCache>
                <c:formatCode>General</c:formatCode>
                <c:ptCount val="1"/>
                <c:pt idx="0">
                  <c:v>0</c:v>
                </c:pt>
              </c:numCache>
            </c:numRef>
          </c:val>
          <c:extLst>
            <c:ext xmlns:c16="http://schemas.microsoft.com/office/drawing/2014/chart" uri="{C3380CC4-5D6E-409C-BE32-E72D297353CC}">
              <c16:uniqueId val="{00000004-D0FC-4E43-A04C-4D63987A2A04}"/>
            </c:ext>
          </c:extLst>
        </c:ser>
        <c:ser>
          <c:idx val="5"/>
          <c:order val="5"/>
          <c:tx>
            <c:strRef>
              <c:f>'Tables &amp; graphs'!$G$26</c:f>
              <c:strCache>
                <c:ptCount val="1"/>
                <c:pt idx="0">
                  <c:v>Blank</c:v>
                </c:pt>
              </c:strCache>
            </c:strRef>
          </c:tx>
          <c:spPr>
            <a:solidFill>
              <a:srgbClr val="003768"/>
            </a:solidFill>
            <a:ln>
              <a:noFill/>
            </a:ln>
            <a:effectLst/>
          </c:spPr>
          <c:invertIfNegative val="0"/>
          <c:val>
            <c:numRef>
              <c:f>'Tables &amp; graphs'!$G$27</c:f>
              <c:numCache>
                <c:formatCode>General</c:formatCode>
                <c:ptCount val="1"/>
                <c:pt idx="0">
                  <c:v>204</c:v>
                </c:pt>
              </c:numCache>
            </c:numRef>
          </c:val>
          <c:extLst>
            <c:ext xmlns:c16="http://schemas.microsoft.com/office/drawing/2014/chart" uri="{C3380CC4-5D6E-409C-BE32-E72D297353CC}">
              <c16:uniqueId val="{00000005-D0FC-4E43-A04C-4D63987A2A04}"/>
            </c:ext>
          </c:extLst>
        </c:ser>
        <c:dLbls>
          <c:showLegendKey val="0"/>
          <c:showVal val="0"/>
          <c:showCatName val="0"/>
          <c:showSerName val="0"/>
          <c:showPercent val="0"/>
          <c:showBubbleSize val="0"/>
        </c:dLbls>
        <c:gapWidth val="150"/>
        <c:overlap val="100"/>
        <c:axId val="1808462944"/>
        <c:axId val="2134223584"/>
      </c:barChart>
      <c:catAx>
        <c:axId val="1808462944"/>
        <c:scaling>
          <c:orientation val="minMax"/>
        </c:scaling>
        <c:delete val="1"/>
        <c:axPos val="l"/>
        <c:numFmt formatCode="General" sourceLinked="1"/>
        <c:majorTickMark val="none"/>
        <c:minorTickMark val="none"/>
        <c:tickLblPos val="nextTo"/>
        <c:crossAx val="2134223584"/>
        <c:crosses val="autoZero"/>
        <c:auto val="1"/>
        <c:lblAlgn val="ctr"/>
        <c:lblOffset val="100"/>
        <c:noMultiLvlLbl val="0"/>
      </c:catAx>
      <c:valAx>
        <c:axId val="2134223584"/>
        <c:scaling>
          <c:orientation val="minMax"/>
        </c:scaling>
        <c:delete val="0"/>
        <c:axPos val="b"/>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80846294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Verdana" panose="020B0604030504040204" pitchFamily="34" charset="0"/>
                <a:ea typeface="Verdana" panose="020B0604030504040204" pitchFamily="34" charset="0"/>
                <a:cs typeface="+mn-cs"/>
              </a:defRPr>
            </a:pPr>
            <a:r>
              <a:rPr lang="en-GB"/>
              <a:t>Volume of </a:t>
            </a:r>
            <a:r>
              <a:rPr lang="en-GB" b="1">
                <a:solidFill>
                  <a:srgbClr val="EC008C"/>
                </a:solidFill>
              </a:rPr>
              <a:t>'Action Status' </a:t>
            </a:r>
            <a:r>
              <a:rPr lang="en-GB"/>
              <a:t>per category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Verdana" panose="020B0604030504040204" pitchFamily="34" charset="0"/>
              <a:ea typeface="Verdana" panose="020B0604030504040204" pitchFamily="34" charset="0"/>
              <a:cs typeface="+mn-cs"/>
            </a:defRPr>
          </a:pPr>
          <a:endParaRPr lang="en-US"/>
        </a:p>
      </c:txPr>
    </c:title>
    <c:autoTitleDeleted val="0"/>
    <c:plotArea>
      <c:layout>
        <c:manualLayout>
          <c:layoutTarget val="inner"/>
          <c:xMode val="edge"/>
          <c:yMode val="edge"/>
          <c:x val="0.44553904446154757"/>
          <c:y val="0.23652038491377267"/>
          <c:w val="0.53096220867128452"/>
          <c:h val="0.7243379963496861"/>
        </c:manualLayout>
      </c:layout>
      <c:barChart>
        <c:barDir val="bar"/>
        <c:grouping val="stacked"/>
        <c:varyColors val="0"/>
        <c:ser>
          <c:idx val="0"/>
          <c:order val="0"/>
          <c:tx>
            <c:strRef>
              <c:f>'Tables &amp; graphs'!$A$18</c:f>
              <c:strCache>
                <c:ptCount val="1"/>
                <c:pt idx="0">
                  <c:v>Not started</c:v>
                </c:pt>
              </c:strCache>
            </c:strRef>
          </c:tx>
          <c:spPr>
            <a:solidFill>
              <a:srgbClr val="26BCD7"/>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graphs'!$B$18:$O$18</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B891-4124-8B05-DF4FE48D91C6}"/>
            </c:ext>
          </c:extLst>
        </c:ser>
        <c:ser>
          <c:idx val="1"/>
          <c:order val="1"/>
          <c:tx>
            <c:strRef>
              <c:f>'Tables &amp; graphs'!$A$19</c:f>
              <c:strCache>
                <c:ptCount val="1"/>
                <c:pt idx="0">
                  <c:v>Action rejected</c:v>
                </c:pt>
              </c:strCache>
            </c:strRef>
          </c:tx>
          <c:spPr>
            <a:solidFill>
              <a:srgbClr val="F99D31"/>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graphs'!$B$19:$O$19</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1-B891-4124-8B05-DF4FE48D91C6}"/>
            </c:ext>
          </c:extLst>
        </c:ser>
        <c:ser>
          <c:idx val="2"/>
          <c:order val="2"/>
          <c:tx>
            <c:strRef>
              <c:f>'Tables &amp; graphs'!$A$20</c:f>
              <c:strCache>
                <c:ptCount val="1"/>
                <c:pt idx="0">
                  <c:v>On track</c:v>
                </c:pt>
              </c:strCache>
            </c:strRef>
          </c:tx>
          <c:spPr>
            <a:solidFill>
              <a:srgbClr val="B76612"/>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graphs'!$B$20:$O$20</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2-B891-4124-8B05-DF4FE48D91C6}"/>
            </c:ext>
          </c:extLst>
        </c:ser>
        <c:ser>
          <c:idx val="3"/>
          <c:order val="3"/>
          <c:tx>
            <c:strRef>
              <c:f>'Tables &amp; graphs'!$A$21</c:f>
              <c:strCache>
                <c:ptCount val="1"/>
                <c:pt idx="0">
                  <c:v>Overdue</c:v>
                </c:pt>
              </c:strCache>
            </c:strRef>
          </c:tx>
          <c:spPr>
            <a:solidFill>
              <a:srgbClr val="C41230"/>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graphs'!$B$21:$O$21</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3-B891-4124-8B05-DF4FE48D91C6}"/>
            </c:ext>
          </c:extLst>
        </c:ser>
        <c:ser>
          <c:idx val="4"/>
          <c:order val="4"/>
          <c:tx>
            <c:strRef>
              <c:f>'Tables &amp; graphs'!$A$22</c:f>
              <c:strCache>
                <c:ptCount val="1"/>
                <c:pt idx="0">
                  <c:v>Completed</c:v>
                </c:pt>
              </c:strCache>
            </c:strRef>
          </c:tx>
          <c:spPr>
            <a:solidFill>
              <a:srgbClr val="00853F"/>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graphs'!$B$22:$O$22</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4-B891-4124-8B05-DF4FE48D91C6}"/>
            </c:ext>
          </c:extLst>
        </c:ser>
        <c:ser>
          <c:idx val="5"/>
          <c:order val="5"/>
          <c:tx>
            <c:strRef>
              <c:f>'Tables &amp; graphs'!$A$23</c:f>
              <c:strCache>
                <c:ptCount val="1"/>
                <c:pt idx="0">
                  <c:v>Blank</c:v>
                </c:pt>
              </c:strCache>
            </c:strRef>
          </c:tx>
          <c:spPr>
            <a:solidFill>
              <a:srgbClr val="003768"/>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graphs'!$B$23:$O$23</c:f>
              <c:numCache>
                <c:formatCode>General</c:formatCode>
                <c:ptCount val="14"/>
                <c:pt idx="0">
                  <c:v>31</c:v>
                </c:pt>
                <c:pt idx="1">
                  <c:v>8</c:v>
                </c:pt>
                <c:pt idx="2">
                  <c:v>5</c:v>
                </c:pt>
                <c:pt idx="3">
                  <c:v>16</c:v>
                </c:pt>
                <c:pt idx="4">
                  <c:v>13</c:v>
                </c:pt>
                <c:pt idx="5">
                  <c:v>7</c:v>
                </c:pt>
                <c:pt idx="6">
                  <c:v>37</c:v>
                </c:pt>
                <c:pt idx="7">
                  <c:v>18</c:v>
                </c:pt>
                <c:pt idx="8">
                  <c:v>9</c:v>
                </c:pt>
                <c:pt idx="9">
                  <c:v>8</c:v>
                </c:pt>
                <c:pt idx="10">
                  <c:v>8</c:v>
                </c:pt>
                <c:pt idx="11">
                  <c:v>17</c:v>
                </c:pt>
                <c:pt idx="12">
                  <c:v>15</c:v>
                </c:pt>
                <c:pt idx="13">
                  <c:v>12</c:v>
                </c:pt>
              </c:numCache>
            </c:numRef>
          </c:val>
          <c:extLst>
            <c:ext xmlns:c16="http://schemas.microsoft.com/office/drawing/2014/chart" uri="{C3380CC4-5D6E-409C-BE32-E72D297353CC}">
              <c16:uniqueId val="{00000005-B891-4124-8B05-DF4FE48D91C6}"/>
            </c:ext>
          </c:extLst>
        </c:ser>
        <c:dLbls>
          <c:showLegendKey val="0"/>
          <c:showVal val="0"/>
          <c:showCatName val="0"/>
          <c:showSerName val="0"/>
          <c:showPercent val="0"/>
          <c:showBubbleSize val="0"/>
        </c:dLbls>
        <c:gapWidth val="150"/>
        <c:overlap val="100"/>
        <c:axId val="2134160928"/>
        <c:axId val="2134161760"/>
      </c:barChart>
      <c:catAx>
        <c:axId val="2134160928"/>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Verdana" panose="020B0604030504040204" pitchFamily="34" charset="0"/>
                <a:ea typeface="Verdana" panose="020B0604030504040204" pitchFamily="34" charset="0"/>
                <a:cs typeface="+mn-cs"/>
              </a:defRPr>
            </a:pPr>
            <a:endParaRPr lang="en-US"/>
          </a:p>
        </c:txPr>
        <c:crossAx val="2134161760"/>
        <c:crosses val="autoZero"/>
        <c:auto val="1"/>
        <c:lblAlgn val="ctr"/>
        <c:lblOffset val="100"/>
        <c:noMultiLvlLbl val="0"/>
      </c:catAx>
      <c:valAx>
        <c:axId val="2134161760"/>
        <c:scaling>
          <c:orientation val="minMax"/>
        </c:scaling>
        <c:delete val="0"/>
        <c:axPos val="t"/>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Verdana" panose="020B0604030504040204" pitchFamily="34" charset="0"/>
                <a:ea typeface="Verdana" panose="020B0604030504040204" pitchFamily="34" charset="0"/>
                <a:cs typeface="+mn-cs"/>
              </a:defRPr>
            </a:pPr>
            <a:endParaRPr lang="en-US"/>
          </a:p>
        </c:txPr>
        <c:crossAx val="2134160928"/>
        <c:crosses val="autoZero"/>
        <c:crossBetween val="between"/>
      </c:valAx>
      <c:spPr>
        <a:noFill/>
        <a:ln>
          <a:noFill/>
        </a:ln>
        <a:effectLst/>
      </c:spPr>
    </c:plotArea>
    <c:legend>
      <c:legendPos val="b"/>
      <c:layout>
        <c:manualLayout>
          <c:xMode val="edge"/>
          <c:yMode val="edge"/>
          <c:x val="0.11526385096909478"/>
          <c:y val="0.94531176042258858"/>
          <c:w val="0.77339563550142298"/>
          <c:h val="5.4688239577411382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r>
              <a:rPr lang="en-GB"/>
              <a:t>Breakdown of </a:t>
            </a:r>
            <a:r>
              <a:rPr lang="en-GB" b="1">
                <a:solidFill>
                  <a:srgbClr val="EC008C"/>
                </a:solidFill>
              </a:rPr>
              <a:t>'Action Status' </a:t>
            </a:r>
            <a:r>
              <a:rPr lang="en-GB"/>
              <a:t>per category</a:t>
            </a:r>
          </a:p>
        </c:rich>
      </c:tx>
      <c:overlay val="0"/>
      <c:spPr>
        <a:noFill/>
        <a:ln>
          <a:noFill/>
        </a:ln>
        <a:effectLst/>
      </c:spPr>
      <c:txPr>
        <a:bodyPr rot="0" spcFirstLastPara="1" vertOverflow="ellipsis" vert="horz" wrap="square" anchor="ctr" anchorCtr="1"/>
        <a:lstStyle/>
        <a:p>
          <a:pPr>
            <a:defRPr sz="1400" b="0" i="0" u="none" strike="noStrike" kern="1200" spc="0" baseline="0">
              <a:solidFill>
                <a:srgbClr val="003768"/>
              </a:solidFill>
              <a:latin typeface="Verdana" panose="020B0604030504040204" pitchFamily="34" charset="0"/>
              <a:ea typeface="Verdana" panose="020B0604030504040204" pitchFamily="34" charset="0"/>
              <a:cs typeface="+mn-cs"/>
            </a:defRPr>
          </a:pPr>
          <a:endParaRPr lang="en-US"/>
        </a:p>
      </c:txPr>
    </c:title>
    <c:autoTitleDeleted val="0"/>
    <c:plotArea>
      <c:layout/>
      <c:barChart>
        <c:barDir val="bar"/>
        <c:grouping val="percentStacked"/>
        <c:varyColors val="0"/>
        <c:ser>
          <c:idx val="0"/>
          <c:order val="0"/>
          <c:tx>
            <c:strRef>
              <c:f>'Tables &amp; graphs'!$A$18</c:f>
              <c:strCache>
                <c:ptCount val="1"/>
                <c:pt idx="0">
                  <c:v>Not started</c:v>
                </c:pt>
              </c:strCache>
            </c:strRef>
          </c:tx>
          <c:spPr>
            <a:solidFill>
              <a:srgbClr val="26BCD7"/>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graphs'!$B$18:$O$18</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0-E858-4B7B-8FCF-C6D40153F6D4}"/>
            </c:ext>
          </c:extLst>
        </c:ser>
        <c:ser>
          <c:idx val="1"/>
          <c:order val="1"/>
          <c:tx>
            <c:strRef>
              <c:f>'Tables &amp; graphs'!$A$19</c:f>
              <c:strCache>
                <c:ptCount val="1"/>
                <c:pt idx="0">
                  <c:v>Action rejected</c:v>
                </c:pt>
              </c:strCache>
            </c:strRef>
          </c:tx>
          <c:spPr>
            <a:solidFill>
              <a:srgbClr val="F99D31"/>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graphs'!$B$19:$O$19</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1-E858-4B7B-8FCF-C6D40153F6D4}"/>
            </c:ext>
          </c:extLst>
        </c:ser>
        <c:ser>
          <c:idx val="2"/>
          <c:order val="2"/>
          <c:tx>
            <c:strRef>
              <c:f>'Tables &amp; graphs'!$A$20</c:f>
              <c:strCache>
                <c:ptCount val="1"/>
                <c:pt idx="0">
                  <c:v>On track</c:v>
                </c:pt>
              </c:strCache>
            </c:strRef>
          </c:tx>
          <c:spPr>
            <a:solidFill>
              <a:srgbClr val="B76612"/>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graphs'!$B$20:$O$20</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2-E858-4B7B-8FCF-C6D40153F6D4}"/>
            </c:ext>
          </c:extLst>
        </c:ser>
        <c:ser>
          <c:idx val="3"/>
          <c:order val="3"/>
          <c:tx>
            <c:strRef>
              <c:f>'Tables &amp; graphs'!$A$21</c:f>
              <c:strCache>
                <c:ptCount val="1"/>
                <c:pt idx="0">
                  <c:v>Overdue</c:v>
                </c:pt>
              </c:strCache>
            </c:strRef>
          </c:tx>
          <c:spPr>
            <a:solidFill>
              <a:srgbClr val="C41230"/>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graphs'!$B$21:$O$21</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3-E858-4B7B-8FCF-C6D40153F6D4}"/>
            </c:ext>
          </c:extLst>
        </c:ser>
        <c:ser>
          <c:idx val="4"/>
          <c:order val="4"/>
          <c:tx>
            <c:strRef>
              <c:f>'Tables &amp; graphs'!$A$22</c:f>
              <c:strCache>
                <c:ptCount val="1"/>
                <c:pt idx="0">
                  <c:v>Completed</c:v>
                </c:pt>
              </c:strCache>
            </c:strRef>
          </c:tx>
          <c:spPr>
            <a:solidFill>
              <a:srgbClr val="00853F"/>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graphs'!$B$22:$O$22</c:f>
              <c:numCache>
                <c:formatCode>General</c:formatCode>
                <c:ptCount val="14"/>
                <c:pt idx="0">
                  <c:v>0</c:v>
                </c:pt>
                <c:pt idx="1">
                  <c:v>0</c:v>
                </c:pt>
                <c:pt idx="2">
                  <c:v>0</c:v>
                </c:pt>
                <c:pt idx="3">
                  <c:v>0</c:v>
                </c:pt>
                <c:pt idx="4">
                  <c:v>0</c:v>
                </c:pt>
                <c:pt idx="5">
                  <c:v>0</c:v>
                </c:pt>
                <c:pt idx="6">
                  <c:v>0</c:v>
                </c:pt>
                <c:pt idx="7">
                  <c:v>0</c:v>
                </c:pt>
                <c:pt idx="8">
                  <c:v>0</c:v>
                </c:pt>
                <c:pt idx="9">
                  <c:v>0</c:v>
                </c:pt>
                <c:pt idx="10">
                  <c:v>0</c:v>
                </c:pt>
                <c:pt idx="11">
                  <c:v>0</c:v>
                </c:pt>
                <c:pt idx="12">
                  <c:v>0</c:v>
                </c:pt>
                <c:pt idx="13">
                  <c:v>0</c:v>
                </c:pt>
              </c:numCache>
            </c:numRef>
          </c:val>
          <c:extLst>
            <c:ext xmlns:c16="http://schemas.microsoft.com/office/drawing/2014/chart" uri="{C3380CC4-5D6E-409C-BE32-E72D297353CC}">
              <c16:uniqueId val="{00000004-E858-4B7B-8FCF-C6D40153F6D4}"/>
            </c:ext>
          </c:extLst>
        </c:ser>
        <c:ser>
          <c:idx val="5"/>
          <c:order val="5"/>
          <c:tx>
            <c:strRef>
              <c:f>'Tables &amp; graphs'!$A$23</c:f>
              <c:strCache>
                <c:ptCount val="1"/>
                <c:pt idx="0">
                  <c:v>Blank</c:v>
                </c:pt>
              </c:strCache>
            </c:strRef>
          </c:tx>
          <c:spPr>
            <a:solidFill>
              <a:srgbClr val="003768"/>
            </a:solidFill>
            <a:ln>
              <a:noFill/>
            </a:ln>
            <a:effectLst/>
          </c:spPr>
          <c:invertIfNegative val="0"/>
          <c:cat>
            <c:strRef>
              <c:f>'Tables &amp; graphs'!$B$17:$O$17</c:f>
              <c:strCache>
                <c:ptCount val="14"/>
                <c:pt idx="0">
                  <c:v>1. Accountability</c:v>
                </c:pt>
                <c:pt idx="1">
                  <c:v>2. Transparency</c:v>
                </c:pt>
                <c:pt idx="2">
                  <c:v>3. Children's rights</c:v>
                </c:pt>
                <c:pt idx="3">
                  <c:v>4. DPIAs</c:v>
                </c:pt>
                <c:pt idx="4">
                  <c:v>5. Data minimisation</c:v>
                </c:pt>
                <c:pt idx="5">
                  <c:v>6. Data sharing</c:v>
                </c:pt>
                <c:pt idx="6">
                  <c:v>7. Age assurance</c:v>
                </c:pt>
                <c:pt idx="7">
                  <c:v>8. Detrimental use of info</c:v>
                </c:pt>
                <c:pt idx="8">
                  <c:v>9. Default privacy settings</c:v>
                </c:pt>
                <c:pt idx="9">
                  <c:v>10. Parental controls</c:v>
                </c:pt>
                <c:pt idx="10">
                  <c:v>11. Geolocation data</c:v>
                </c:pt>
                <c:pt idx="11">
                  <c:v>12. Profiling</c:v>
                </c:pt>
                <c:pt idx="12">
                  <c:v>13. Nudge techniques</c:v>
                </c:pt>
                <c:pt idx="13">
                  <c:v>14. Connected toys &amp; devices</c:v>
                </c:pt>
              </c:strCache>
            </c:strRef>
          </c:cat>
          <c:val>
            <c:numRef>
              <c:f>'Tables &amp; graphs'!$B$23:$O$23</c:f>
              <c:numCache>
                <c:formatCode>General</c:formatCode>
                <c:ptCount val="14"/>
                <c:pt idx="0">
                  <c:v>31</c:v>
                </c:pt>
                <c:pt idx="1">
                  <c:v>8</c:v>
                </c:pt>
                <c:pt idx="2">
                  <c:v>5</c:v>
                </c:pt>
                <c:pt idx="3">
                  <c:v>16</c:v>
                </c:pt>
                <c:pt idx="4">
                  <c:v>13</c:v>
                </c:pt>
                <c:pt idx="5">
                  <c:v>7</c:v>
                </c:pt>
                <c:pt idx="6">
                  <c:v>37</c:v>
                </c:pt>
                <c:pt idx="7">
                  <c:v>18</c:v>
                </c:pt>
                <c:pt idx="8">
                  <c:v>9</c:v>
                </c:pt>
                <c:pt idx="9">
                  <c:v>8</c:v>
                </c:pt>
                <c:pt idx="10">
                  <c:v>8</c:v>
                </c:pt>
                <c:pt idx="11">
                  <c:v>17</c:v>
                </c:pt>
                <c:pt idx="12">
                  <c:v>15</c:v>
                </c:pt>
                <c:pt idx="13">
                  <c:v>12</c:v>
                </c:pt>
              </c:numCache>
            </c:numRef>
          </c:val>
          <c:extLst>
            <c:ext xmlns:c16="http://schemas.microsoft.com/office/drawing/2014/chart" uri="{C3380CC4-5D6E-409C-BE32-E72D297353CC}">
              <c16:uniqueId val="{00000005-E858-4B7B-8FCF-C6D40153F6D4}"/>
            </c:ext>
          </c:extLst>
        </c:ser>
        <c:dLbls>
          <c:showLegendKey val="0"/>
          <c:showVal val="0"/>
          <c:showCatName val="0"/>
          <c:showSerName val="0"/>
          <c:showPercent val="0"/>
          <c:showBubbleSize val="0"/>
        </c:dLbls>
        <c:gapWidth val="150"/>
        <c:overlap val="100"/>
        <c:axId val="242480384"/>
        <c:axId val="242476640"/>
      </c:barChart>
      <c:catAx>
        <c:axId val="242480384"/>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42476640"/>
        <c:crosses val="autoZero"/>
        <c:auto val="1"/>
        <c:lblAlgn val="ctr"/>
        <c:lblOffset val="100"/>
        <c:noMultiLvlLbl val="0"/>
      </c:catAx>
      <c:valAx>
        <c:axId val="242476640"/>
        <c:scaling>
          <c:orientation val="minMax"/>
        </c:scaling>
        <c:delete val="0"/>
        <c:axPos val="t"/>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crossAx val="24248038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rgbClr val="003768"/>
              </a:solidFill>
              <a:latin typeface="Verdana" panose="020B0604030504040204" pitchFamily="34" charset="0"/>
              <a:ea typeface="Verdana" panose="020B0604030504040204" pitchFamily="34" charset="0"/>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solidFill>
            <a:srgbClr val="003768"/>
          </a:solidFill>
          <a:latin typeface="Verdana" panose="020B0604030504040204" pitchFamily="34" charset="0"/>
          <a:ea typeface="Verdana" panose="020B0604030504040204" pitchFamily="34" charset="0"/>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 Id="rId6" Type="http://schemas.openxmlformats.org/officeDocument/2006/relationships/chart" Target="../charts/chart12.xml"/><Relationship Id="rId5" Type="http://schemas.openxmlformats.org/officeDocument/2006/relationships/chart" Target="../charts/chart11.xml"/><Relationship Id="rId4" Type="http://schemas.openxmlformats.org/officeDocument/2006/relationships/chart" Target="../charts/chart10.xml"/></Relationships>
</file>

<file path=xl/drawings/drawing1.xml><?xml version="1.0" encoding="utf-8"?>
<xdr:wsDr xmlns:xdr="http://schemas.openxmlformats.org/drawingml/2006/spreadsheetDrawing" xmlns:a="http://schemas.openxmlformats.org/drawingml/2006/main">
  <xdr:twoCellAnchor editAs="oneCell">
    <xdr:from>
      <xdr:col>13</xdr:col>
      <xdr:colOff>80332</xdr:colOff>
      <xdr:row>4</xdr:row>
      <xdr:rowOff>0</xdr:rowOff>
    </xdr:from>
    <xdr:to>
      <xdr:col>18</xdr:col>
      <xdr:colOff>436940</xdr:colOff>
      <xdr:row>41</xdr:row>
      <xdr:rowOff>3025</xdr:rowOff>
    </xdr:to>
    <xdr:pic>
      <xdr:nvPicPr>
        <xdr:cNvPr id="7" name="Picture 6">
          <a:extLst>
            <a:ext uri="{FF2B5EF4-FFF2-40B4-BE49-F238E27FC236}">
              <a16:creationId xmlns:a16="http://schemas.microsoft.com/office/drawing/2014/main" id="{56F2FA98-D6CE-4BF4-94C4-37876C54838B}"/>
            </a:ext>
            <a:ext uri="{C183D7F6-B498-43B3-948B-1728B52AA6E4}">
              <adec:decorative xmlns:adec="http://schemas.microsoft.com/office/drawing/2017/decorative" val="1"/>
            </a:ext>
          </a:extLst>
        </xdr:cNvPr>
        <xdr:cNvPicPr>
          <a:picLocks noChangeAspect="1"/>
        </xdr:cNvPicPr>
      </xdr:nvPicPr>
      <xdr:blipFill rotWithShape="1">
        <a:blip xmlns:r="http://schemas.openxmlformats.org/officeDocument/2006/relationships" r:embed="rId1" cstate="print">
          <a:alphaModFix amt="20000"/>
          <a:extLst>
            <a:ext uri="{28A0092B-C50C-407E-A947-70E740481C1C}">
              <a14:useLocalDpi xmlns:a14="http://schemas.microsoft.com/office/drawing/2010/main" val="0"/>
            </a:ext>
          </a:extLst>
        </a:blip>
        <a:srcRect r="-243"/>
        <a:stretch/>
      </xdr:blipFill>
      <xdr:spPr>
        <a:xfrm>
          <a:off x="8314293" y="780361"/>
          <a:ext cx="6685569" cy="679102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28</xdr:col>
      <xdr:colOff>180401</xdr:colOff>
      <xdr:row>30</xdr:row>
      <xdr:rowOff>25640</xdr:rowOff>
    </xdr:from>
    <xdr:to>
      <xdr:col>41</xdr:col>
      <xdr:colOff>576818</xdr:colOff>
      <xdr:row>57</xdr:row>
      <xdr:rowOff>16396</xdr:rowOff>
    </xdr:to>
    <xdr:graphicFrame macro="">
      <xdr:nvGraphicFramePr>
        <xdr:cNvPr id="15" name="Chart 14" descr="A bar chart showing the percentage of actions marked as 'not started', 'action rejected', 'on track', 'overdue', 'completed', and blank. The chart is broken down by scope.">
          <a:extLst>
            <a:ext uri="{FF2B5EF4-FFF2-40B4-BE49-F238E27FC236}">
              <a16:creationId xmlns:a16="http://schemas.microsoft.com/office/drawing/2014/main" id="{F5C5B2AC-7F01-4556-98F7-BE655C17147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28</xdr:col>
      <xdr:colOff>165212</xdr:colOff>
      <xdr:row>2</xdr:row>
      <xdr:rowOff>60044</xdr:rowOff>
    </xdr:from>
    <xdr:to>
      <xdr:col>41</xdr:col>
      <xdr:colOff>550199</xdr:colOff>
      <xdr:row>29</xdr:row>
      <xdr:rowOff>52705</xdr:rowOff>
    </xdr:to>
    <xdr:graphicFrame macro="">
      <xdr:nvGraphicFramePr>
        <xdr:cNvPr id="14" name="Chart 13" descr="A bar chart which shows the number of actions marked as 'not started', 'action rejected', 'on track', 'overdue', 'completed' or blank. The chart is broken down by scope.">
          <a:extLst>
            <a:ext uri="{FF2B5EF4-FFF2-40B4-BE49-F238E27FC236}">
              <a16:creationId xmlns:a16="http://schemas.microsoft.com/office/drawing/2014/main" id="{E0042E0D-0D87-4542-8A36-E562B67D18D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14</xdr:col>
      <xdr:colOff>227177</xdr:colOff>
      <xdr:row>2</xdr:row>
      <xdr:rowOff>58776</xdr:rowOff>
    </xdr:from>
    <xdr:to>
      <xdr:col>28</xdr:col>
      <xdr:colOff>25078</xdr:colOff>
      <xdr:row>29</xdr:row>
      <xdr:rowOff>55247</xdr:rowOff>
    </xdr:to>
    <xdr:graphicFrame macro="">
      <xdr:nvGraphicFramePr>
        <xdr:cNvPr id="12" name="Chart 11" descr="A chart showing the overall percentage of actions marked as 'not started', 'action rejected', 'on track', 'overdue', 'completed' or blank.">
          <a:extLst>
            <a:ext uri="{FF2B5EF4-FFF2-40B4-BE49-F238E27FC236}">
              <a16:creationId xmlns:a16="http://schemas.microsoft.com/office/drawing/2014/main" id="{2BCC975C-FD6F-489D-A186-C122A6D49A5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284882</xdr:colOff>
      <xdr:row>2</xdr:row>
      <xdr:rowOff>57580</xdr:rowOff>
    </xdr:from>
    <xdr:to>
      <xdr:col>14</xdr:col>
      <xdr:colOff>78973</xdr:colOff>
      <xdr:row>29</xdr:row>
      <xdr:rowOff>54051</xdr:rowOff>
    </xdr:to>
    <xdr:graphicFrame macro="">
      <xdr:nvGraphicFramePr>
        <xdr:cNvPr id="11" name="Chart 10" descr="A pie chart showing the overall percentage of actions marked as 'fully meeting our expectation', 'partially meeting our expectation', 'not meeting our expectation', 'not applicable', or blank.">
          <a:extLst>
            <a:ext uri="{FF2B5EF4-FFF2-40B4-BE49-F238E27FC236}">
              <a16:creationId xmlns:a16="http://schemas.microsoft.com/office/drawing/2014/main" id="{F081B6EC-6DD9-46E1-8DE7-BBDF1C4A8F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271936</xdr:colOff>
      <xdr:row>30</xdr:row>
      <xdr:rowOff>20260</xdr:rowOff>
    </xdr:from>
    <xdr:to>
      <xdr:col>14</xdr:col>
      <xdr:colOff>79362</xdr:colOff>
      <xdr:row>57</xdr:row>
      <xdr:rowOff>26256</xdr:rowOff>
    </xdr:to>
    <xdr:graphicFrame macro="">
      <xdr:nvGraphicFramePr>
        <xdr:cNvPr id="3" name="Chart 2" descr="A bar chart showing the number of actions marked as 'fully meeting our expectation', partially meeting our expectation', 'not meeting our expectation', 'not applicable' or blank. The chart is broken down by scope.">
          <a:extLst>
            <a:ext uri="{FF2B5EF4-FFF2-40B4-BE49-F238E27FC236}">
              <a16:creationId xmlns:a16="http://schemas.microsoft.com/office/drawing/2014/main" id="{A527B560-A9A3-45AC-9649-95D821FF97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14</xdr:col>
      <xdr:colOff>230605</xdr:colOff>
      <xdr:row>30</xdr:row>
      <xdr:rowOff>22472</xdr:rowOff>
    </xdr:from>
    <xdr:to>
      <xdr:col>28</xdr:col>
      <xdr:colOff>36126</xdr:colOff>
      <xdr:row>57</xdr:row>
      <xdr:rowOff>18943</xdr:rowOff>
    </xdr:to>
    <xdr:graphicFrame macro="">
      <xdr:nvGraphicFramePr>
        <xdr:cNvPr id="4" name="Chart 3" descr="A bar chart showing the percentage of actions marked as 'fully meeting our expectation', partially meeting our expectation', 'not meeting our expectation', 'not applicable' or blank. The chart is broken down by scope.">
          <a:extLst>
            <a:ext uri="{FF2B5EF4-FFF2-40B4-BE49-F238E27FC236}">
              <a16:creationId xmlns:a16="http://schemas.microsoft.com/office/drawing/2014/main" id="{A836131E-F61F-4BAE-B9EC-7F17BD3B3C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191280</xdr:colOff>
      <xdr:row>29</xdr:row>
      <xdr:rowOff>75649</xdr:rowOff>
    </xdr:from>
    <xdr:to>
      <xdr:col>42</xdr:col>
      <xdr:colOff>113553</xdr:colOff>
      <xdr:row>29</xdr:row>
      <xdr:rowOff>151192</xdr:rowOff>
    </xdr:to>
    <xdr:sp macro="" textlink="">
      <xdr:nvSpPr>
        <xdr:cNvPr id="5" name="Rectangle 4">
          <a:extLst>
            <a:ext uri="{FF2B5EF4-FFF2-40B4-BE49-F238E27FC236}">
              <a16:creationId xmlns:a16="http://schemas.microsoft.com/office/drawing/2014/main" id="{F7A78854-B978-4E85-9660-6E23CC12D3BB}"/>
            </a:ext>
            <a:ext uri="{C183D7F6-B498-43B3-948B-1728B52AA6E4}">
              <adec:decorative xmlns:adec="http://schemas.microsoft.com/office/drawing/2017/decorative" val="1"/>
            </a:ext>
          </a:extLst>
        </xdr:cNvPr>
        <xdr:cNvSpPr/>
      </xdr:nvSpPr>
      <xdr:spPr>
        <a:xfrm>
          <a:off x="191280" y="5205542"/>
          <a:ext cx="25639773" cy="75543"/>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28</xdr:col>
      <xdr:colOff>53859</xdr:colOff>
      <xdr:row>1</xdr:row>
      <xdr:rowOff>77935</xdr:rowOff>
    </xdr:from>
    <xdr:to>
      <xdr:col>28</xdr:col>
      <xdr:colOff>134735</xdr:colOff>
      <xdr:row>57</xdr:row>
      <xdr:rowOff>110553</xdr:rowOff>
    </xdr:to>
    <xdr:sp macro="" textlink="">
      <xdr:nvSpPr>
        <xdr:cNvPr id="6" name="Rectangle 5">
          <a:extLst>
            <a:ext uri="{FF2B5EF4-FFF2-40B4-BE49-F238E27FC236}">
              <a16:creationId xmlns:a16="http://schemas.microsoft.com/office/drawing/2014/main" id="{2D7872DF-FD5A-4F12-B00E-EAC6B735FE1F}"/>
            </a:ext>
            <a:ext uri="{C183D7F6-B498-43B3-948B-1728B52AA6E4}">
              <adec:decorative xmlns:adec="http://schemas.microsoft.com/office/drawing/2017/decorative" val="1"/>
            </a:ext>
          </a:extLst>
        </xdr:cNvPr>
        <xdr:cNvSpPr/>
      </xdr:nvSpPr>
      <xdr:spPr>
        <a:xfrm rot="5400000">
          <a:off x="12200715" y="5076079"/>
          <a:ext cx="9730800" cy="80876"/>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14</xdr:col>
      <xdr:colOff>114472</xdr:colOff>
      <xdr:row>1</xdr:row>
      <xdr:rowOff>48922</xdr:rowOff>
    </xdr:from>
    <xdr:to>
      <xdr:col>14</xdr:col>
      <xdr:colOff>197166</xdr:colOff>
      <xdr:row>57</xdr:row>
      <xdr:rowOff>81540</xdr:rowOff>
    </xdr:to>
    <xdr:sp macro="" textlink="">
      <xdr:nvSpPr>
        <xdr:cNvPr id="7" name="Rectangle 6">
          <a:extLst>
            <a:ext uri="{FF2B5EF4-FFF2-40B4-BE49-F238E27FC236}">
              <a16:creationId xmlns:a16="http://schemas.microsoft.com/office/drawing/2014/main" id="{0A400DCF-E2E1-463D-BFCB-5ECAB3E2B6AF}"/>
            </a:ext>
            <a:ext uri="{C183D7F6-B498-43B3-948B-1728B52AA6E4}">
              <adec:decorative xmlns:adec="http://schemas.microsoft.com/office/drawing/2017/decorative" val="1"/>
            </a:ext>
          </a:extLst>
        </xdr:cNvPr>
        <xdr:cNvSpPr/>
      </xdr:nvSpPr>
      <xdr:spPr>
        <a:xfrm rot="5400000">
          <a:off x="3776328" y="5046157"/>
          <a:ext cx="9730800" cy="82694"/>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180123</xdr:colOff>
      <xdr:row>57</xdr:row>
      <xdr:rowOff>41070</xdr:rowOff>
    </xdr:from>
    <xdr:to>
      <xdr:col>42</xdr:col>
      <xdr:colOff>100491</xdr:colOff>
      <xdr:row>57</xdr:row>
      <xdr:rowOff>134338</xdr:rowOff>
    </xdr:to>
    <xdr:sp macro="" textlink="">
      <xdr:nvSpPr>
        <xdr:cNvPr id="16" name="Rectangle 15">
          <a:extLst>
            <a:ext uri="{FF2B5EF4-FFF2-40B4-BE49-F238E27FC236}">
              <a16:creationId xmlns:a16="http://schemas.microsoft.com/office/drawing/2014/main" id="{94185035-2BB1-47A1-B71B-06344607B967}"/>
            </a:ext>
            <a:ext uri="{C183D7F6-B498-43B3-948B-1728B52AA6E4}">
              <adec:decorative xmlns:adec="http://schemas.microsoft.com/office/drawing/2017/decorative" val="1"/>
            </a:ext>
          </a:extLst>
        </xdr:cNvPr>
        <xdr:cNvSpPr/>
      </xdr:nvSpPr>
      <xdr:spPr>
        <a:xfrm>
          <a:off x="180123" y="10123963"/>
          <a:ext cx="25637868" cy="93268"/>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190064</xdr:colOff>
      <xdr:row>1</xdr:row>
      <xdr:rowOff>16107</xdr:rowOff>
    </xdr:from>
    <xdr:to>
      <xdr:col>42</xdr:col>
      <xdr:colOff>112337</xdr:colOff>
      <xdr:row>1</xdr:row>
      <xdr:rowOff>92307</xdr:rowOff>
    </xdr:to>
    <xdr:sp macro="" textlink="">
      <xdr:nvSpPr>
        <xdr:cNvPr id="18" name="Rectangle 17">
          <a:extLst>
            <a:ext uri="{FF2B5EF4-FFF2-40B4-BE49-F238E27FC236}">
              <a16:creationId xmlns:a16="http://schemas.microsoft.com/office/drawing/2014/main" id="{B88BEF97-33A9-4FF3-9635-EB1273BA40FF}"/>
            </a:ext>
            <a:ext uri="{C183D7F6-B498-43B3-948B-1728B52AA6E4}">
              <adec:decorative xmlns:adec="http://schemas.microsoft.com/office/drawing/2017/decorative" val="1"/>
            </a:ext>
          </a:extLst>
        </xdr:cNvPr>
        <xdr:cNvSpPr/>
      </xdr:nvSpPr>
      <xdr:spPr>
        <a:xfrm>
          <a:off x="190064" y="193000"/>
          <a:ext cx="25639773" cy="76200"/>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164432</xdr:colOff>
      <xdr:row>1</xdr:row>
      <xdr:rowOff>26930</xdr:rowOff>
    </xdr:from>
    <xdr:to>
      <xdr:col>0</xdr:col>
      <xdr:colOff>268430</xdr:colOff>
      <xdr:row>57</xdr:row>
      <xdr:rowOff>59548</xdr:rowOff>
    </xdr:to>
    <xdr:sp macro="" textlink="">
      <xdr:nvSpPr>
        <xdr:cNvPr id="17" name="Rectangle 16">
          <a:extLst>
            <a:ext uri="{FF2B5EF4-FFF2-40B4-BE49-F238E27FC236}">
              <a16:creationId xmlns:a16="http://schemas.microsoft.com/office/drawing/2014/main" id="{0CF99E40-C617-4884-AB7C-037A738430C0}"/>
            </a:ext>
            <a:ext uri="{C183D7F6-B498-43B3-948B-1728B52AA6E4}">
              <adec:decorative xmlns:adec="http://schemas.microsoft.com/office/drawing/2017/decorative" val="1"/>
            </a:ext>
          </a:extLst>
        </xdr:cNvPr>
        <xdr:cNvSpPr/>
      </xdr:nvSpPr>
      <xdr:spPr>
        <a:xfrm rot="5400000">
          <a:off x="-4648969" y="5013513"/>
          <a:ext cx="9730800" cy="103998"/>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42</xdr:col>
      <xdr:colOff>27402</xdr:colOff>
      <xdr:row>1</xdr:row>
      <xdr:rowOff>74419</xdr:rowOff>
    </xdr:from>
    <xdr:to>
      <xdr:col>42</xdr:col>
      <xdr:colOff>97371</xdr:colOff>
      <xdr:row>57</xdr:row>
      <xdr:rowOff>103437</xdr:rowOff>
    </xdr:to>
    <xdr:sp macro="" textlink="">
      <xdr:nvSpPr>
        <xdr:cNvPr id="13" name="Rectangle 12">
          <a:extLst>
            <a:ext uri="{FF2B5EF4-FFF2-40B4-BE49-F238E27FC236}">
              <a16:creationId xmlns:a16="http://schemas.microsoft.com/office/drawing/2014/main" id="{42698A59-44DD-4BDB-9B0C-98564EB90D29}"/>
            </a:ext>
            <a:ext uri="{C183D7F6-B498-43B3-948B-1728B52AA6E4}">
              <adec:decorative xmlns:adec="http://schemas.microsoft.com/office/drawing/2017/decorative" val="1"/>
            </a:ext>
          </a:extLst>
        </xdr:cNvPr>
        <xdr:cNvSpPr/>
      </xdr:nvSpPr>
      <xdr:spPr>
        <a:xfrm rot="5400000">
          <a:off x="20656514" y="5076216"/>
          <a:ext cx="9727200" cy="69969"/>
        </a:xfrm>
        <a:prstGeom prst="rect">
          <a:avLst/>
        </a:prstGeom>
        <a:solidFill>
          <a:srgbClr val="26BCD7"/>
        </a:solidFill>
        <a:ln>
          <a:noFill/>
        </a:ln>
        <a:effectLst/>
        <a:scene3d>
          <a:camera prst="orthographicFront">
            <a:rot lat="0" lon="0" rev="0"/>
          </a:camera>
          <a:lightRig rig="glow" dir="t">
            <a:rot lat="0" lon="0" rev="14100000"/>
          </a:lightRig>
        </a:scene3d>
        <a:sp3d prstMaterial="softEdge">
          <a:bevelT w="127000" prst="artDeco"/>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17</xdr:col>
      <xdr:colOff>207474</xdr:colOff>
      <xdr:row>0</xdr:row>
      <xdr:rowOff>2</xdr:rowOff>
    </xdr:from>
    <xdr:to>
      <xdr:col>29</xdr:col>
      <xdr:colOff>86591</xdr:colOff>
      <xdr:row>13</xdr:row>
      <xdr:rowOff>138547</xdr:rowOff>
    </xdr:to>
    <xdr:graphicFrame macro="">
      <xdr:nvGraphicFramePr>
        <xdr:cNvPr id="2" name="Chart 1" descr="A bar chart showing the number of actions marked as 'fully meeting our expectation', partially meeting our expectation', 'not meeting our expectation', 'not applicable' or blank. The chart is broken down by scope.">
          <a:extLst>
            <a:ext uri="{FF2B5EF4-FFF2-40B4-BE49-F238E27FC236}">
              <a16:creationId xmlns:a16="http://schemas.microsoft.com/office/drawing/2014/main" id="{609EB9C0-AC34-40F5-8B06-4B34C6FB89B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xdr:col>
      <xdr:colOff>173528</xdr:colOff>
      <xdr:row>15</xdr:row>
      <xdr:rowOff>106160</xdr:rowOff>
    </xdr:from>
    <xdr:to>
      <xdr:col>29</xdr:col>
      <xdr:colOff>293543</xdr:colOff>
      <xdr:row>32</xdr:row>
      <xdr:rowOff>159327</xdr:rowOff>
    </xdr:to>
    <xdr:graphicFrame macro="">
      <xdr:nvGraphicFramePr>
        <xdr:cNvPr id="3" name="Chart 2" descr="A bar chart showing the percentage of actions marked as 'fully meeting our expectation', partially meeting our expectation', 'not meeting our expectation', 'not applicable' or blank. The chart is broken down by scope.">
          <a:extLst>
            <a:ext uri="{FF2B5EF4-FFF2-40B4-BE49-F238E27FC236}">
              <a16:creationId xmlns:a16="http://schemas.microsoft.com/office/drawing/2014/main" id="{98B304E5-D258-49A0-896D-40DF5BFBBB11}"/>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30</xdr:col>
      <xdr:colOff>51954</xdr:colOff>
      <xdr:row>0</xdr:row>
      <xdr:rowOff>342900</xdr:rowOff>
    </xdr:from>
    <xdr:to>
      <xdr:col>39</xdr:col>
      <xdr:colOff>371994</xdr:colOff>
      <xdr:row>14</xdr:row>
      <xdr:rowOff>76201</xdr:rowOff>
    </xdr:to>
    <xdr:graphicFrame macro="">
      <xdr:nvGraphicFramePr>
        <xdr:cNvPr id="4" name="Chart 3" descr="A pie chart showing the overall percentage of actions marked as 'fully meeting our expectation', 'partially meeting our expectation', 'not meeting our expectation', 'not applicable', or blank.">
          <a:extLst>
            <a:ext uri="{FF2B5EF4-FFF2-40B4-BE49-F238E27FC236}">
              <a16:creationId xmlns:a16="http://schemas.microsoft.com/office/drawing/2014/main" id="{E43785B8-0B46-436B-9C2D-2A42BA63BF9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8</xdr:col>
      <xdr:colOff>111876</xdr:colOff>
      <xdr:row>33</xdr:row>
      <xdr:rowOff>134736</xdr:rowOff>
    </xdr:from>
    <xdr:to>
      <xdr:col>19</xdr:col>
      <xdr:colOff>327141</xdr:colOff>
      <xdr:row>49</xdr:row>
      <xdr:rowOff>22514</xdr:rowOff>
    </xdr:to>
    <xdr:graphicFrame macro="">
      <xdr:nvGraphicFramePr>
        <xdr:cNvPr id="7" name="Chart 6" descr="A chart showing the overall percentage of actions marked as 'not started', 'action rejected', 'on track', 'overdue', 'completed' or blank.">
          <a:extLst>
            <a:ext uri="{FF2B5EF4-FFF2-40B4-BE49-F238E27FC236}">
              <a16:creationId xmlns:a16="http://schemas.microsoft.com/office/drawing/2014/main" id="{0C24A587-9FCC-4C00-B05D-605E6114F7D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30</xdr:col>
      <xdr:colOff>3175</xdr:colOff>
      <xdr:row>15</xdr:row>
      <xdr:rowOff>134274</xdr:rowOff>
    </xdr:from>
    <xdr:to>
      <xdr:col>40</xdr:col>
      <xdr:colOff>415636</xdr:colOff>
      <xdr:row>35</xdr:row>
      <xdr:rowOff>17318</xdr:rowOff>
    </xdr:to>
    <xdr:graphicFrame macro="">
      <xdr:nvGraphicFramePr>
        <xdr:cNvPr id="8" name="Chart 7" descr="A bar chart which shows the number of actions marked as 'not started', 'action rejected', 'on track', 'overdue', 'completed' or blank. The chart is broken down by scope.">
          <a:extLst>
            <a:ext uri="{FF2B5EF4-FFF2-40B4-BE49-F238E27FC236}">
              <a16:creationId xmlns:a16="http://schemas.microsoft.com/office/drawing/2014/main" id="{3250D7D5-8D3A-45A7-B342-DAA5E8AD9DB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228946</xdr:colOff>
      <xdr:row>29</xdr:row>
      <xdr:rowOff>142240</xdr:rowOff>
    </xdr:from>
    <xdr:to>
      <xdr:col>7</xdr:col>
      <xdr:colOff>533746</xdr:colOff>
      <xdr:row>49</xdr:row>
      <xdr:rowOff>95248</xdr:rowOff>
    </xdr:to>
    <xdr:graphicFrame macro="">
      <xdr:nvGraphicFramePr>
        <xdr:cNvPr id="9" name="Chart 8" descr="A bar chart showing the percentage of actions marked as 'not started', 'action rejected', 'on track', 'overdue', 'completed', and blank. The chart is broken down by scope.">
          <a:extLst>
            <a:ext uri="{FF2B5EF4-FFF2-40B4-BE49-F238E27FC236}">
              <a16:creationId xmlns:a16="http://schemas.microsoft.com/office/drawing/2014/main" id="{BEEDB771-927C-4E4D-B961-0821C0DAD6B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ECEB9B-B34E-4E78-BFC4-05356B49BC0D}">
  <sheetPr codeName="Sheet1">
    <tabColor rgb="FFC41230"/>
  </sheetPr>
  <dimension ref="B1:R43"/>
  <sheetViews>
    <sheetView showGridLines="0" tabSelected="1" zoomScale="83" zoomScaleNormal="83" workbookViewId="0">
      <selection activeCell="U14" sqref="U14"/>
    </sheetView>
  </sheetViews>
  <sheetFormatPr defaultRowHeight="14.5" x14ac:dyDescent="0.35"/>
  <cols>
    <col min="1" max="1" width="4.81640625" customWidth="1"/>
    <col min="5" max="5" width="10.6328125" customWidth="1"/>
    <col min="16" max="16" width="52.1796875" customWidth="1"/>
  </cols>
  <sheetData>
    <row r="1" spans="2:16" ht="18" customHeight="1" x14ac:dyDescent="0.35">
      <c r="E1" s="1"/>
    </row>
    <row r="5" spans="2:16" ht="22.5" x14ac:dyDescent="0.45">
      <c r="B5" s="177" t="s">
        <v>504</v>
      </c>
      <c r="C5" s="177"/>
      <c r="D5" s="177"/>
      <c r="E5" s="177"/>
      <c r="F5" s="177"/>
      <c r="G5" s="177"/>
      <c r="H5" s="177"/>
      <c r="I5" s="177"/>
      <c r="J5" s="177"/>
      <c r="K5" s="177"/>
      <c r="L5" s="177"/>
      <c r="M5" s="177"/>
      <c r="N5" s="177"/>
      <c r="O5" s="177"/>
      <c r="P5" s="177"/>
    </row>
    <row r="6" spans="2:16" ht="14.25" customHeight="1" x14ac:dyDescent="0.35">
      <c r="B6" s="175" t="s">
        <v>503</v>
      </c>
      <c r="C6" s="176"/>
      <c r="D6" s="176"/>
      <c r="E6" s="176"/>
      <c r="F6" s="176"/>
      <c r="G6" s="176"/>
      <c r="H6" s="176"/>
      <c r="I6" s="176"/>
      <c r="J6" s="176"/>
      <c r="K6" s="176"/>
      <c r="L6" s="176"/>
      <c r="M6" s="176"/>
      <c r="N6" s="176"/>
      <c r="O6" s="176"/>
      <c r="P6" s="176"/>
    </row>
    <row r="7" spans="2:16" x14ac:dyDescent="0.35">
      <c r="B7" s="176"/>
      <c r="C7" s="176"/>
      <c r="D7" s="176"/>
      <c r="E7" s="176"/>
      <c r="F7" s="176"/>
      <c r="G7" s="176"/>
      <c r="H7" s="176"/>
      <c r="I7" s="176"/>
      <c r="J7" s="176"/>
      <c r="K7" s="176"/>
      <c r="L7" s="176"/>
      <c r="M7" s="176"/>
      <c r="N7" s="176"/>
      <c r="O7" s="176"/>
      <c r="P7" s="176"/>
    </row>
    <row r="8" spans="2:16" x14ac:dyDescent="0.35">
      <c r="B8" s="176"/>
      <c r="C8" s="176"/>
      <c r="D8" s="176"/>
      <c r="E8" s="176"/>
      <c r="F8" s="176"/>
      <c r="G8" s="176"/>
      <c r="H8" s="176"/>
      <c r="I8" s="176"/>
      <c r="J8" s="176"/>
      <c r="K8" s="176"/>
      <c r="L8" s="176"/>
      <c r="M8" s="176"/>
      <c r="N8" s="176"/>
      <c r="O8" s="176"/>
      <c r="P8" s="176"/>
    </row>
    <row r="9" spans="2:16" x14ac:dyDescent="0.35">
      <c r="B9" s="176"/>
      <c r="C9" s="176"/>
      <c r="D9" s="176"/>
      <c r="E9" s="176"/>
      <c r="F9" s="176"/>
      <c r="G9" s="176"/>
      <c r="H9" s="176"/>
      <c r="I9" s="176"/>
      <c r="J9" s="176"/>
      <c r="K9" s="176"/>
      <c r="L9" s="176"/>
      <c r="M9" s="176"/>
      <c r="N9" s="176"/>
      <c r="O9" s="176"/>
      <c r="P9" s="176"/>
    </row>
    <row r="10" spans="2:16" x14ac:dyDescent="0.35">
      <c r="B10" s="176"/>
      <c r="C10" s="176"/>
      <c r="D10" s="176"/>
      <c r="E10" s="176"/>
      <c r="F10" s="176"/>
      <c r="G10" s="176"/>
      <c r="H10" s="176"/>
      <c r="I10" s="176"/>
      <c r="J10" s="176"/>
      <c r="K10" s="176"/>
      <c r="L10" s="176"/>
      <c r="M10" s="176"/>
      <c r="N10" s="176"/>
      <c r="O10" s="176"/>
      <c r="P10" s="176"/>
    </row>
    <row r="11" spans="2:16" x14ac:dyDescent="0.35">
      <c r="B11" s="176"/>
      <c r="C11" s="176"/>
      <c r="D11" s="176"/>
      <c r="E11" s="176"/>
      <c r="F11" s="176"/>
      <c r="G11" s="176"/>
      <c r="H11" s="176"/>
      <c r="I11" s="176"/>
      <c r="J11" s="176"/>
      <c r="K11" s="176"/>
      <c r="L11" s="176"/>
      <c r="M11" s="176"/>
      <c r="N11" s="176"/>
      <c r="O11" s="176"/>
      <c r="P11" s="176"/>
    </row>
    <row r="12" spans="2:16" x14ac:dyDescent="0.35">
      <c r="B12" s="176"/>
      <c r="C12" s="176"/>
      <c r="D12" s="176"/>
      <c r="E12" s="176"/>
      <c r="F12" s="176"/>
      <c r="G12" s="176"/>
      <c r="H12" s="176"/>
      <c r="I12" s="176"/>
      <c r="J12" s="176"/>
      <c r="K12" s="176"/>
      <c r="L12" s="176"/>
      <c r="M12" s="176"/>
      <c r="N12" s="176"/>
      <c r="O12" s="176"/>
      <c r="P12" s="176"/>
    </row>
    <row r="13" spans="2:16" x14ac:dyDescent="0.35">
      <c r="B13" s="176"/>
      <c r="C13" s="176"/>
      <c r="D13" s="176"/>
      <c r="E13" s="176"/>
      <c r="F13" s="176"/>
      <c r="G13" s="176"/>
      <c r="H13" s="176"/>
      <c r="I13" s="176"/>
      <c r="J13" s="176"/>
      <c r="K13" s="176"/>
      <c r="L13" s="176"/>
      <c r="M13" s="176"/>
      <c r="N13" s="176"/>
      <c r="O13" s="176"/>
      <c r="P13" s="176"/>
    </row>
    <row r="14" spans="2:16" x14ac:dyDescent="0.35">
      <c r="B14" s="176"/>
      <c r="C14" s="176"/>
      <c r="D14" s="176"/>
      <c r="E14" s="176"/>
      <c r="F14" s="176"/>
      <c r="G14" s="176"/>
      <c r="H14" s="176"/>
      <c r="I14" s="176"/>
      <c r="J14" s="176"/>
      <c r="K14" s="176"/>
      <c r="L14" s="176"/>
      <c r="M14" s="176"/>
      <c r="N14" s="176"/>
      <c r="O14" s="176"/>
      <c r="P14" s="176"/>
    </row>
    <row r="15" spans="2:16" x14ac:dyDescent="0.35">
      <c r="B15" s="176"/>
      <c r="C15" s="176"/>
      <c r="D15" s="176"/>
      <c r="E15" s="176"/>
      <c r="F15" s="176"/>
      <c r="G15" s="176"/>
      <c r="H15" s="176"/>
      <c r="I15" s="176"/>
      <c r="J15" s="176"/>
      <c r="K15" s="176"/>
      <c r="L15" s="176"/>
      <c r="M15" s="176"/>
      <c r="N15" s="176"/>
      <c r="O15" s="176"/>
      <c r="P15" s="176"/>
    </row>
    <row r="16" spans="2:16" x14ac:dyDescent="0.35">
      <c r="B16" s="176"/>
      <c r="C16" s="176"/>
      <c r="D16" s="176"/>
      <c r="E16" s="176"/>
      <c r="F16" s="176"/>
      <c r="G16" s="176"/>
      <c r="H16" s="176"/>
      <c r="I16" s="176"/>
      <c r="J16" s="176"/>
      <c r="K16" s="176"/>
      <c r="L16" s="176"/>
      <c r="M16" s="176"/>
      <c r="N16" s="176"/>
      <c r="O16" s="176"/>
      <c r="P16" s="176"/>
    </row>
    <row r="17" spans="2:16" x14ac:dyDescent="0.35">
      <c r="B17" s="176"/>
      <c r="C17" s="176"/>
      <c r="D17" s="176"/>
      <c r="E17" s="176"/>
      <c r="F17" s="176"/>
      <c r="G17" s="176"/>
      <c r="H17" s="176"/>
      <c r="I17" s="176"/>
      <c r="J17" s="176"/>
      <c r="K17" s="176"/>
      <c r="L17" s="176"/>
      <c r="M17" s="176"/>
      <c r="N17" s="176"/>
      <c r="O17" s="176"/>
      <c r="P17" s="176"/>
    </row>
    <row r="18" spans="2:16" x14ac:dyDescent="0.35">
      <c r="B18" s="176"/>
      <c r="C18" s="176"/>
      <c r="D18" s="176"/>
      <c r="E18" s="176"/>
      <c r="F18" s="176"/>
      <c r="G18" s="176"/>
      <c r="H18" s="176"/>
      <c r="I18" s="176"/>
      <c r="J18" s="176"/>
      <c r="K18" s="176"/>
      <c r="L18" s="176"/>
      <c r="M18" s="176"/>
      <c r="N18" s="176"/>
      <c r="O18" s="176"/>
      <c r="P18" s="176"/>
    </row>
    <row r="19" spans="2:16" x14ac:dyDescent="0.35">
      <c r="B19" s="176"/>
      <c r="C19" s="176"/>
      <c r="D19" s="176"/>
      <c r="E19" s="176"/>
      <c r="F19" s="176"/>
      <c r="G19" s="176"/>
      <c r="H19" s="176"/>
      <c r="I19" s="176"/>
      <c r="J19" s="176"/>
      <c r="K19" s="176"/>
      <c r="L19" s="176"/>
      <c r="M19" s="176"/>
      <c r="N19" s="176"/>
      <c r="O19" s="176"/>
      <c r="P19" s="176"/>
    </row>
    <row r="20" spans="2:16" x14ac:dyDescent="0.35">
      <c r="B20" s="176"/>
      <c r="C20" s="176"/>
      <c r="D20" s="176"/>
      <c r="E20" s="176"/>
      <c r="F20" s="176"/>
      <c r="G20" s="176"/>
      <c r="H20" s="176"/>
      <c r="I20" s="176"/>
      <c r="J20" s="176"/>
      <c r="K20" s="176"/>
      <c r="L20" s="176"/>
      <c r="M20" s="176"/>
      <c r="N20" s="176"/>
      <c r="O20" s="176"/>
      <c r="P20" s="176"/>
    </row>
    <row r="21" spans="2:16" x14ac:dyDescent="0.35">
      <c r="B21" s="176"/>
      <c r="C21" s="176"/>
      <c r="D21" s="176"/>
      <c r="E21" s="176"/>
      <c r="F21" s="176"/>
      <c r="G21" s="176"/>
      <c r="H21" s="176"/>
      <c r="I21" s="176"/>
      <c r="J21" s="176"/>
      <c r="K21" s="176"/>
      <c r="L21" s="176"/>
      <c r="M21" s="176"/>
      <c r="N21" s="176"/>
      <c r="O21" s="176"/>
      <c r="P21" s="176"/>
    </row>
    <row r="22" spans="2:16" x14ac:dyDescent="0.35">
      <c r="B22" s="176"/>
      <c r="C22" s="176"/>
      <c r="D22" s="176"/>
      <c r="E22" s="176"/>
      <c r="F22" s="176"/>
      <c r="G22" s="176"/>
      <c r="H22" s="176"/>
      <c r="I22" s="176"/>
      <c r="J22" s="176"/>
      <c r="K22" s="176"/>
      <c r="L22" s="176"/>
      <c r="M22" s="176"/>
      <c r="N22" s="176"/>
      <c r="O22" s="176"/>
      <c r="P22" s="176"/>
    </row>
    <row r="23" spans="2:16" x14ac:dyDescent="0.35">
      <c r="B23" s="176"/>
      <c r="C23" s="176"/>
      <c r="D23" s="176"/>
      <c r="E23" s="176"/>
      <c r="F23" s="176"/>
      <c r="G23" s="176"/>
      <c r="H23" s="176"/>
      <c r="I23" s="176"/>
      <c r="J23" s="176"/>
      <c r="K23" s="176"/>
      <c r="L23" s="176"/>
      <c r="M23" s="176"/>
      <c r="N23" s="176"/>
      <c r="O23" s="176"/>
      <c r="P23" s="176"/>
    </row>
    <row r="24" spans="2:16" x14ac:dyDescent="0.35">
      <c r="B24" s="176"/>
      <c r="C24" s="176"/>
      <c r="D24" s="176"/>
      <c r="E24" s="176"/>
      <c r="F24" s="176"/>
      <c r="G24" s="176"/>
      <c r="H24" s="176"/>
      <c r="I24" s="176"/>
      <c r="J24" s="176"/>
      <c r="K24" s="176"/>
      <c r="L24" s="176"/>
      <c r="M24" s="176"/>
      <c r="N24" s="176"/>
      <c r="O24" s="176"/>
      <c r="P24" s="176"/>
    </row>
    <row r="25" spans="2:16" x14ac:dyDescent="0.35">
      <c r="B25" s="176"/>
      <c r="C25" s="176"/>
      <c r="D25" s="176"/>
      <c r="E25" s="176"/>
      <c r="F25" s="176"/>
      <c r="G25" s="176"/>
      <c r="H25" s="176"/>
      <c r="I25" s="176"/>
      <c r="J25" s="176"/>
      <c r="K25" s="176"/>
      <c r="L25" s="176"/>
      <c r="M25" s="176"/>
      <c r="N25" s="176"/>
      <c r="O25" s="176"/>
      <c r="P25" s="176"/>
    </row>
    <row r="26" spans="2:16" x14ac:dyDescent="0.35">
      <c r="B26" s="176"/>
      <c r="C26" s="176"/>
      <c r="D26" s="176"/>
      <c r="E26" s="176"/>
      <c r="F26" s="176"/>
      <c r="G26" s="176"/>
      <c r="H26" s="176"/>
      <c r="I26" s="176"/>
      <c r="J26" s="176"/>
      <c r="K26" s="176"/>
      <c r="L26" s="176"/>
      <c r="M26" s="176"/>
      <c r="N26" s="176"/>
      <c r="O26" s="176"/>
      <c r="P26" s="176"/>
    </row>
    <row r="27" spans="2:16" x14ac:dyDescent="0.35">
      <c r="B27" s="176"/>
      <c r="C27" s="176"/>
      <c r="D27" s="176"/>
      <c r="E27" s="176"/>
      <c r="F27" s="176"/>
      <c r="G27" s="176"/>
      <c r="H27" s="176"/>
      <c r="I27" s="176"/>
      <c r="J27" s="176"/>
      <c r="K27" s="176"/>
      <c r="L27" s="176"/>
      <c r="M27" s="176"/>
      <c r="N27" s="176"/>
      <c r="O27" s="176"/>
      <c r="P27" s="176"/>
    </row>
    <row r="28" spans="2:16" x14ac:dyDescent="0.35">
      <c r="B28" s="176"/>
      <c r="C28" s="176"/>
      <c r="D28" s="176"/>
      <c r="E28" s="176"/>
      <c r="F28" s="176"/>
      <c r="G28" s="176"/>
      <c r="H28" s="176"/>
      <c r="I28" s="176"/>
      <c r="J28" s="176"/>
      <c r="K28" s="176"/>
      <c r="L28" s="176"/>
      <c r="M28" s="176"/>
      <c r="N28" s="176"/>
      <c r="O28" s="176"/>
      <c r="P28" s="176"/>
    </row>
    <row r="29" spans="2:16" x14ac:dyDescent="0.35">
      <c r="B29" s="176"/>
      <c r="C29" s="176"/>
      <c r="D29" s="176"/>
      <c r="E29" s="176"/>
      <c r="F29" s="176"/>
      <c r="G29" s="176"/>
      <c r="H29" s="176"/>
      <c r="I29" s="176"/>
      <c r="J29" s="176"/>
      <c r="K29" s="176"/>
      <c r="L29" s="176"/>
      <c r="M29" s="176"/>
      <c r="N29" s="176"/>
      <c r="O29" s="176"/>
      <c r="P29" s="176"/>
    </row>
    <row r="30" spans="2:16" x14ac:dyDescent="0.35">
      <c r="B30" s="176"/>
      <c r="C30" s="176"/>
      <c r="D30" s="176"/>
      <c r="E30" s="176"/>
      <c r="F30" s="176"/>
      <c r="G30" s="176"/>
      <c r="H30" s="176"/>
      <c r="I30" s="176"/>
      <c r="J30" s="176"/>
      <c r="K30" s="176"/>
      <c r="L30" s="176"/>
      <c r="M30" s="176"/>
      <c r="N30" s="176"/>
      <c r="O30" s="176"/>
      <c r="P30" s="176"/>
    </row>
    <row r="31" spans="2:16" x14ac:dyDescent="0.35">
      <c r="B31" s="176"/>
      <c r="C31" s="176"/>
      <c r="D31" s="176"/>
      <c r="E31" s="176"/>
      <c r="F31" s="176"/>
      <c r="G31" s="176"/>
      <c r="H31" s="176"/>
      <c r="I31" s="176"/>
      <c r="J31" s="176"/>
      <c r="K31" s="176"/>
      <c r="L31" s="176"/>
      <c r="M31" s="176"/>
      <c r="N31" s="176"/>
      <c r="O31" s="176"/>
      <c r="P31" s="176"/>
    </row>
    <row r="32" spans="2:16" x14ac:dyDescent="0.35">
      <c r="B32" s="176"/>
      <c r="C32" s="176"/>
      <c r="D32" s="176"/>
      <c r="E32" s="176"/>
      <c r="F32" s="176"/>
      <c r="G32" s="176"/>
      <c r="H32" s="176"/>
      <c r="I32" s="176"/>
      <c r="J32" s="176"/>
      <c r="K32" s="176"/>
      <c r="L32" s="176"/>
      <c r="M32" s="176"/>
      <c r="N32" s="176"/>
      <c r="O32" s="176"/>
      <c r="P32" s="176"/>
    </row>
    <row r="33" spans="2:18" x14ac:dyDescent="0.35">
      <c r="B33" s="176"/>
      <c r="C33" s="176"/>
      <c r="D33" s="176"/>
      <c r="E33" s="176"/>
      <c r="F33" s="176"/>
      <c r="G33" s="176"/>
      <c r="H33" s="176"/>
      <c r="I33" s="176"/>
      <c r="J33" s="176"/>
      <c r="K33" s="176"/>
      <c r="L33" s="176"/>
      <c r="M33" s="176"/>
      <c r="N33" s="176"/>
      <c r="O33" s="176"/>
      <c r="P33" s="176"/>
    </row>
    <row r="34" spans="2:18" x14ac:dyDescent="0.35">
      <c r="B34" s="176"/>
      <c r="C34" s="176"/>
      <c r="D34" s="176"/>
      <c r="E34" s="176"/>
      <c r="F34" s="176"/>
      <c r="G34" s="176"/>
      <c r="H34" s="176"/>
      <c r="I34" s="176"/>
      <c r="J34" s="176"/>
      <c r="K34" s="176"/>
      <c r="L34" s="176"/>
      <c r="M34" s="176"/>
      <c r="N34" s="176"/>
      <c r="O34" s="176"/>
      <c r="P34" s="176"/>
    </row>
    <row r="35" spans="2:18" ht="4.5" customHeight="1" x14ac:dyDescent="0.35">
      <c r="B35" s="176"/>
      <c r="C35" s="176"/>
      <c r="D35" s="176"/>
      <c r="E35" s="176"/>
      <c r="F35" s="176"/>
      <c r="G35" s="176"/>
      <c r="H35" s="176"/>
      <c r="I35" s="176"/>
      <c r="J35" s="176"/>
      <c r="K35" s="176"/>
      <c r="L35" s="176"/>
      <c r="M35" s="176"/>
      <c r="N35" s="176"/>
      <c r="O35" s="176"/>
      <c r="P35" s="176"/>
    </row>
    <row r="36" spans="2:18" ht="15.5" x14ac:dyDescent="0.35">
      <c r="B36" s="176"/>
      <c r="C36" s="176"/>
      <c r="D36" s="176"/>
      <c r="E36" s="176"/>
      <c r="F36" s="176"/>
      <c r="G36" s="176"/>
      <c r="H36" s="176"/>
      <c r="I36" s="176"/>
      <c r="J36" s="176"/>
      <c r="K36" s="176"/>
      <c r="L36" s="176"/>
      <c r="M36" s="176"/>
      <c r="N36" s="176"/>
      <c r="O36" s="176"/>
      <c r="P36" s="176"/>
      <c r="Q36" s="8"/>
      <c r="R36" s="8"/>
    </row>
    <row r="37" spans="2:18" x14ac:dyDescent="0.35">
      <c r="B37" s="176"/>
      <c r="C37" s="176"/>
      <c r="D37" s="176"/>
      <c r="E37" s="176"/>
      <c r="F37" s="176"/>
      <c r="G37" s="176"/>
      <c r="H37" s="176"/>
      <c r="I37" s="176"/>
      <c r="J37" s="176"/>
      <c r="K37" s="176"/>
      <c r="L37" s="176"/>
      <c r="M37" s="176"/>
      <c r="N37" s="176"/>
      <c r="O37" s="176"/>
      <c r="P37" s="176"/>
    </row>
    <row r="38" spans="2:18" x14ac:dyDescent="0.35">
      <c r="B38" s="176"/>
      <c r="C38" s="176"/>
      <c r="D38" s="176"/>
      <c r="E38" s="176"/>
      <c r="F38" s="176"/>
      <c r="G38" s="176"/>
      <c r="H38" s="176"/>
      <c r="I38" s="176"/>
      <c r="J38" s="176"/>
      <c r="K38" s="176"/>
      <c r="L38" s="176"/>
      <c r="M38" s="176"/>
      <c r="N38" s="176"/>
      <c r="O38" s="176"/>
      <c r="P38" s="176"/>
    </row>
    <row r="39" spans="2:18" x14ac:dyDescent="0.35">
      <c r="B39" s="176"/>
      <c r="C39" s="176"/>
      <c r="D39" s="176"/>
      <c r="E39" s="176"/>
      <c r="F39" s="176"/>
      <c r="G39" s="176"/>
      <c r="H39" s="176"/>
      <c r="I39" s="176"/>
      <c r="J39" s="176"/>
      <c r="K39" s="176"/>
      <c r="L39" s="176"/>
      <c r="M39" s="176"/>
      <c r="N39" s="176"/>
      <c r="O39" s="176"/>
      <c r="P39" s="176"/>
    </row>
    <row r="40" spans="2:18" x14ac:dyDescent="0.35">
      <c r="B40" s="176"/>
      <c r="C40" s="176"/>
      <c r="D40" s="176"/>
      <c r="E40" s="176"/>
      <c r="F40" s="176"/>
      <c r="G40" s="176"/>
      <c r="H40" s="176"/>
      <c r="I40" s="176"/>
      <c r="J40" s="176"/>
      <c r="K40" s="176"/>
      <c r="L40" s="176"/>
      <c r="M40" s="176"/>
      <c r="N40" s="176"/>
      <c r="O40" s="176"/>
      <c r="P40" s="176"/>
    </row>
    <row r="41" spans="2:18" x14ac:dyDescent="0.35">
      <c r="B41" s="176"/>
      <c r="C41" s="176"/>
      <c r="D41" s="176"/>
      <c r="E41" s="176"/>
      <c r="F41" s="176"/>
      <c r="G41" s="176"/>
      <c r="H41" s="176"/>
      <c r="I41" s="176"/>
      <c r="J41" s="176"/>
      <c r="K41" s="176"/>
      <c r="L41" s="176"/>
      <c r="M41" s="176"/>
      <c r="N41" s="176"/>
      <c r="O41" s="176"/>
      <c r="P41" s="176"/>
    </row>
    <row r="42" spans="2:18" x14ac:dyDescent="0.35">
      <c r="B42" s="176"/>
      <c r="C42" s="176"/>
      <c r="D42" s="176"/>
      <c r="E42" s="176"/>
      <c r="F42" s="176"/>
      <c r="G42" s="176"/>
      <c r="H42" s="176"/>
      <c r="I42" s="176"/>
      <c r="J42" s="176"/>
      <c r="K42" s="176"/>
      <c r="L42" s="176"/>
      <c r="M42" s="176"/>
      <c r="N42" s="176"/>
      <c r="O42" s="176"/>
      <c r="P42" s="176"/>
    </row>
    <row r="43" spans="2:18" ht="2" customHeight="1" x14ac:dyDescent="0.35">
      <c r="B43" s="176"/>
      <c r="C43" s="176"/>
      <c r="D43" s="176"/>
      <c r="E43" s="176"/>
      <c r="F43" s="176"/>
      <c r="G43" s="176"/>
      <c r="H43" s="176"/>
      <c r="I43" s="176"/>
      <c r="J43" s="176"/>
      <c r="K43" s="176"/>
      <c r="L43" s="176"/>
      <c r="M43" s="176"/>
      <c r="N43" s="176"/>
      <c r="O43" s="176"/>
      <c r="P43" s="176"/>
    </row>
  </sheetData>
  <sheetProtection selectLockedCells="1" selectUnlockedCells="1"/>
  <mergeCells count="2">
    <mergeCell ref="B6:P43"/>
    <mergeCell ref="B5:P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CB07A2-CDD5-49CD-B647-77705BB62C94}">
  <sheetPr codeName="Sheet2">
    <tabColor rgb="FF26BCD7"/>
    <pageSetUpPr fitToPage="1"/>
  </sheetPr>
  <dimension ref="A1"/>
  <sheetViews>
    <sheetView showGridLines="0" zoomScale="56" zoomScaleNormal="90" workbookViewId="0">
      <selection activeCell="N65" sqref="N65"/>
    </sheetView>
  </sheetViews>
  <sheetFormatPr defaultRowHeight="14.5" x14ac:dyDescent="0.35"/>
  <sheetData/>
  <sheetProtection selectLockedCells="1" selectUnlockedCells="1"/>
  <pageMargins left="0.7" right="0.7" top="0.75" bottom="0.75" header="0.3" footer="0.3"/>
  <pageSetup paperSize="9" scale="4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6F9199-E8A2-4BD9-9FE0-3611E945FB10}">
  <sheetPr codeName="Sheet3">
    <tabColor theme="1"/>
    <pageSetUpPr fitToPage="1"/>
  </sheetPr>
  <dimension ref="A1:AB245"/>
  <sheetViews>
    <sheetView showGridLines="0" zoomScale="68" zoomScaleNormal="68" workbookViewId="0">
      <pane xSplit="5" ySplit="2" topLeftCell="F3" activePane="bottomRight" state="frozen"/>
      <selection pane="topRight" activeCell="F1" sqref="F1"/>
      <selection pane="bottomLeft" activeCell="A6" sqref="A6"/>
      <selection pane="bottomRight" activeCell="H135" sqref="H135"/>
    </sheetView>
  </sheetViews>
  <sheetFormatPr defaultColWidth="9.08984375" defaultRowHeight="15" x14ac:dyDescent="0.3"/>
  <cols>
    <col min="1" max="1" width="16.54296875" style="25" customWidth="1"/>
    <col min="2" max="2" width="14.1796875" style="25" customWidth="1"/>
    <col min="3" max="3" width="48.81640625" style="47" customWidth="1"/>
    <col min="4" max="4" width="17.08984375" style="47" customWidth="1"/>
    <col min="5" max="5" width="66.81640625" style="24" customWidth="1"/>
    <col min="6" max="6" width="25" style="47" customWidth="1"/>
    <col min="7" max="7" width="28.453125" style="47" customWidth="1"/>
    <col min="8" max="8" width="26" style="48" customWidth="1"/>
    <col min="9" max="9" width="13" style="48" customWidth="1"/>
    <col min="10" max="10" width="14.08984375" style="48" customWidth="1"/>
    <col min="11" max="11" width="22.81640625" style="24" customWidth="1"/>
    <col min="12" max="12" width="20" style="34" customWidth="1"/>
    <col min="13" max="13" width="17" style="34" customWidth="1"/>
    <col min="14" max="14" width="15.81640625" style="34" customWidth="1"/>
    <col min="15" max="15" width="17.6328125" style="34" customWidth="1"/>
    <col min="16" max="16" width="17.08984375" style="34" customWidth="1"/>
    <col min="17" max="28" width="9.08984375" style="34"/>
    <col min="29" max="16384" width="9.08984375" style="25"/>
  </cols>
  <sheetData>
    <row r="1" spans="1:28" s="1" customFormat="1" ht="133.5" customHeight="1" x14ac:dyDescent="0.35">
      <c r="A1" s="196" t="s">
        <v>107</v>
      </c>
      <c r="B1" s="196"/>
      <c r="C1" s="196"/>
      <c r="D1" s="196"/>
      <c r="E1" s="9"/>
      <c r="F1" s="10"/>
      <c r="G1" s="10"/>
      <c r="H1" s="11"/>
      <c r="I1" s="11"/>
      <c r="J1" s="11"/>
      <c r="K1" s="12"/>
      <c r="L1" s="13"/>
      <c r="M1" s="13"/>
      <c r="N1" s="13"/>
      <c r="O1" s="13"/>
      <c r="P1" s="13"/>
      <c r="Q1" s="4"/>
      <c r="R1" s="4"/>
      <c r="S1" s="4"/>
      <c r="T1" s="4"/>
      <c r="U1" s="4"/>
      <c r="V1" s="4"/>
      <c r="W1" s="4"/>
      <c r="X1" s="4"/>
      <c r="Y1" s="4"/>
      <c r="Z1" s="4"/>
      <c r="AA1" s="4"/>
      <c r="AB1" s="4"/>
    </row>
    <row r="2" spans="1:28" s="31" customFormat="1" ht="59.75" customHeight="1" thickBot="1" x14ac:dyDescent="0.35">
      <c r="A2" s="60" t="s">
        <v>0</v>
      </c>
      <c r="B2" s="52" t="s">
        <v>6</v>
      </c>
      <c r="C2" s="52" t="s">
        <v>1</v>
      </c>
      <c r="D2" s="52" t="s">
        <v>38</v>
      </c>
      <c r="E2" s="52" t="s">
        <v>2</v>
      </c>
      <c r="F2" s="52" t="s">
        <v>92</v>
      </c>
      <c r="G2" s="52" t="s">
        <v>91</v>
      </c>
      <c r="H2" s="52" t="s">
        <v>93</v>
      </c>
      <c r="I2" s="52" t="s">
        <v>4</v>
      </c>
      <c r="J2" s="52" t="s">
        <v>84</v>
      </c>
      <c r="K2" s="52" t="s">
        <v>97</v>
      </c>
      <c r="L2" s="49" t="str">
        <f>IF(ISBLANK('1. Accountability'!K1),"",'1. Accountability'!K1)</f>
        <v/>
      </c>
      <c r="M2" s="52" t="str">
        <f>IF(ISBLANK('1. Accountability'!L1),"",'1. Accountability'!L1)</f>
        <v/>
      </c>
      <c r="N2" s="49" t="str">
        <f>IF(ISBLANK('1. Accountability'!M1),"",'1. Accountability'!M1)</f>
        <v/>
      </c>
      <c r="O2" s="49" t="str">
        <f>IF(ISBLANK('1. Accountability'!N1),"",'1. Accountability'!N1)</f>
        <v/>
      </c>
      <c r="P2" s="50" t="str">
        <f>IF(ISBLANK('1. Accountability'!O1),"",'1. Accountability'!O1)</f>
        <v/>
      </c>
      <c r="Q2" s="30"/>
      <c r="R2" s="30"/>
      <c r="S2" s="30"/>
      <c r="T2" s="30"/>
      <c r="U2" s="30"/>
      <c r="V2" s="30"/>
      <c r="W2" s="30"/>
      <c r="X2" s="30"/>
      <c r="Y2" s="30"/>
      <c r="Z2" s="30"/>
      <c r="AA2" s="30"/>
      <c r="AB2" s="30"/>
    </row>
    <row r="3" spans="1:28" s="31" customFormat="1" ht="404" customHeight="1" x14ac:dyDescent="0.3">
      <c r="A3" s="193" t="s">
        <v>161</v>
      </c>
      <c r="B3" s="178">
        <v>1.1000000000000001</v>
      </c>
      <c r="C3" s="181" t="s">
        <v>112</v>
      </c>
      <c r="D3" s="72" t="s">
        <v>12</v>
      </c>
      <c r="E3" s="95" t="s">
        <v>160</v>
      </c>
      <c r="F3" s="86" t="str">
        <f>IF(ISBLANK('1. Accountability'!E2),"",'1. Accountability'!E2)</f>
        <v/>
      </c>
      <c r="G3" s="86" t="str">
        <f>IF(ISBLANK('1. Accountability'!F2),"",'1. Accountability'!F2)</f>
        <v/>
      </c>
      <c r="H3" s="86" t="str">
        <f>IF(ISBLANK('1. Accountability'!G2),"",'1. Accountability'!G2)</f>
        <v/>
      </c>
      <c r="I3" s="86" t="str">
        <f>IF(ISBLANK('1. Accountability'!H2),"",'1. Accountability'!H2)</f>
        <v/>
      </c>
      <c r="J3" s="86" t="str">
        <f>IF(ISBLANK('1. Accountability'!I2),"",'1. Accountability'!I2)</f>
        <v/>
      </c>
      <c r="K3" s="96" t="str">
        <f>IF(ISBLANK('1. Accountability'!J2),"",'1. Accountability'!J2)</f>
        <v/>
      </c>
      <c r="L3" s="29"/>
      <c r="M3" s="106"/>
      <c r="N3" s="29"/>
      <c r="O3" s="29"/>
      <c r="P3" s="29"/>
      <c r="Q3" s="30"/>
      <c r="R3" s="30"/>
      <c r="S3" s="30"/>
      <c r="T3" s="30"/>
      <c r="U3" s="30"/>
      <c r="V3" s="30"/>
      <c r="W3" s="30"/>
      <c r="X3" s="30"/>
      <c r="Y3" s="30"/>
      <c r="Z3" s="30"/>
      <c r="AA3" s="30"/>
      <c r="AB3" s="30"/>
    </row>
    <row r="4" spans="1:28" s="31" customFormat="1" ht="94" customHeight="1" x14ac:dyDescent="0.3">
      <c r="A4" s="194" t="str">
        <f t="shared" ref="A4:A33" si="0">A3</f>
        <v>Accountability</v>
      </c>
      <c r="B4" s="179">
        <f t="shared" ref="B4:B6" si="1">B3</f>
        <v>1.1000000000000001</v>
      </c>
      <c r="C4" s="182" t="str">
        <f t="shared" ref="C4:C6" si="2">C3</f>
        <v>There is an assessment whether children are likely to access the online service, and an appropriate evidence-based decision taken on whether to apply the code standards.</v>
      </c>
      <c r="D4" s="32" t="s">
        <v>13</v>
      </c>
      <c r="E4" s="53" t="s">
        <v>113</v>
      </c>
      <c r="F4" s="33" t="str">
        <f>IF(ISBLANK('1. Accountability'!E3),"",'1. Accountability'!E3)</f>
        <v/>
      </c>
      <c r="G4" s="33" t="str">
        <f>IF(ISBLANK('1. Accountability'!F3),"",'1. Accountability'!F3)</f>
        <v/>
      </c>
      <c r="H4" s="33" t="str">
        <f>IF(ISBLANK('1. Accountability'!G3),"",'1. Accountability'!G3)</f>
        <v/>
      </c>
      <c r="I4" s="33" t="str">
        <f>IF(ISBLANK('1. Accountability'!H3),"",'1. Accountability'!H3)</f>
        <v/>
      </c>
      <c r="J4" s="33" t="str">
        <f>IF(ISBLANK('1. Accountability'!I3),"",'1. Accountability'!I3)</f>
        <v/>
      </c>
      <c r="K4" s="97" t="str">
        <f>IF(ISBLANK('1. Accountability'!J3),"",'1. Accountability'!J3)</f>
        <v/>
      </c>
      <c r="L4" s="29"/>
      <c r="M4" s="106"/>
      <c r="N4" s="29"/>
      <c r="O4" s="29"/>
      <c r="P4" s="29"/>
      <c r="Q4" s="30"/>
      <c r="R4" s="30"/>
      <c r="S4" s="30"/>
      <c r="T4" s="30"/>
      <c r="U4" s="30"/>
      <c r="V4" s="30"/>
      <c r="W4" s="30"/>
      <c r="X4" s="30"/>
      <c r="Y4" s="30"/>
      <c r="Z4" s="30"/>
      <c r="AA4" s="30"/>
      <c r="AB4" s="30"/>
    </row>
    <row r="5" spans="1:28" ht="68.5" customHeight="1" x14ac:dyDescent="0.3">
      <c r="A5" s="194" t="str">
        <f t="shared" si="0"/>
        <v>Accountability</v>
      </c>
      <c r="B5" s="179">
        <f t="shared" si="1"/>
        <v>1.1000000000000001</v>
      </c>
      <c r="C5" s="182" t="str">
        <f t="shared" si="2"/>
        <v>There is an assessment whether children are likely to access the online service, and an appropriate evidence-based decision taken on whether to apply the code standards.</v>
      </c>
      <c r="D5" s="32" t="s">
        <v>14</v>
      </c>
      <c r="E5" s="53" t="s">
        <v>114</v>
      </c>
      <c r="F5" s="33" t="str">
        <f>IF(ISBLANK('1. Accountability'!E4),"",'1. Accountability'!E4)</f>
        <v/>
      </c>
      <c r="G5" s="33" t="str">
        <f>IF(ISBLANK('1. Accountability'!F4),"",'1. Accountability'!F4)</f>
        <v/>
      </c>
      <c r="H5" s="33" t="str">
        <f>IF(ISBLANK('1. Accountability'!G4),"",'1. Accountability'!G4)</f>
        <v/>
      </c>
      <c r="I5" s="33" t="str">
        <f>IF(ISBLANK('1. Accountability'!H4),"",'1. Accountability'!H4)</f>
        <v/>
      </c>
      <c r="J5" s="33" t="str">
        <f>IF(ISBLANK('1. Accountability'!I4),"",'1. Accountability'!I4)</f>
        <v/>
      </c>
      <c r="K5" s="97" t="str">
        <f>IF(ISBLANK('1. Accountability'!J4),"",'1. Accountability'!J4)</f>
        <v/>
      </c>
      <c r="L5" s="29"/>
      <c r="M5" s="106"/>
      <c r="N5" s="29"/>
      <c r="O5" s="29"/>
      <c r="P5" s="29"/>
    </row>
    <row r="6" spans="1:28" ht="81" customHeight="1" thickBot="1" x14ac:dyDescent="0.35">
      <c r="A6" s="194" t="str">
        <f t="shared" si="0"/>
        <v>Accountability</v>
      </c>
      <c r="B6" s="180">
        <f t="shared" si="1"/>
        <v>1.1000000000000001</v>
      </c>
      <c r="C6" s="183" t="str">
        <f t="shared" si="2"/>
        <v>There is an assessment whether children are likely to access the online service, and an appropriate evidence-based decision taken on whether to apply the code standards.</v>
      </c>
      <c r="D6" s="77" t="s">
        <v>15</v>
      </c>
      <c r="E6" s="78" t="s">
        <v>115</v>
      </c>
      <c r="F6" s="89" t="str">
        <f>IF(ISBLANK('1. Accountability'!E5),"",'1. Accountability'!E5)</f>
        <v/>
      </c>
      <c r="G6" s="89" t="str">
        <f>IF(ISBLANK('1. Accountability'!F5),"",'1. Accountability'!F5)</f>
        <v/>
      </c>
      <c r="H6" s="89" t="str">
        <f>IF(ISBLANK('1. Accountability'!G5),"",'1. Accountability'!G5)</f>
        <v/>
      </c>
      <c r="I6" s="89" t="str">
        <f>IF(ISBLANK('1. Accountability'!H5),"",'1. Accountability'!H5)</f>
        <v/>
      </c>
      <c r="J6" s="89" t="str">
        <f>IF(ISBLANK('1. Accountability'!I5),"",'1. Accountability'!I5)</f>
        <v/>
      </c>
      <c r="K6" s="98" t="str">
        <f>IF(ISBLANK('1. Accountability'!J5),"",'1. Accountability'!J5)</f>
        <v/>
      </c>
      <c r="L6" s="29"/>
      <c r="M6" s="106"/>
      <c r="N6" s="29"/>
      <c r="O6" s="29"/>
      <c r="P6" s="29"/>
    </row>
    <row r="7" spans="1:28" ht="94" customHeight="1" x14ac:dyDescent="0.3">
      <c r="A7" s="194" t="str">
        <f t="shared" si="0"/>
        <v>Accountability</v>
      </c>
      <c r="B7" s="178">
        <v>1.2000000000000002</v>
      </c>
      <c r="C7" s="181" t="s">
        <v>116</v>
      </c>
      <c r="D7" s="81" t="s">
        <v>117</v>
      </c>
      <c r="E7" s="82" t="s">
        <v>121</v>
      </c>
      <c r="F7" s="86" t="str">
        <f>IF(ISBLANK('1. Accountability'!E6),"",'1. Accountability'!E6)</f>
        <v/>
      </c>
      <c r="G7" s="86" t="str">
        <f>IF(ISBLANK('1. Accountability'!F6),"",'1. Accountability'!F6)</f>
        <v/>
      </c>
      <c r="H7" s="86" t="str">
        <f>IF(ISBLANK('1. Accountability'!G6),"",'1. Accountability'!G6)</f>
        <v/>
      </c>
      <c r="I7" s="86" t="str">
        <f>IF(ISBLANK('1. Accountability'!H6),"",'1. Accountability'!H6)</f>
        <v/>
      </c>
      <c r="J7" s="86" t="str">
        <f>IF(ISBLANK('1. Accountability'!I6),"",'1. Accountability'!I6)</f>
        <v/>
      </c>
      <c r="K7" s="96" t="str">
        <f>IF(ISBLANK('1. Accountability'!J6),"",'1. Accountability'!J6)</f>
        <v/>
      </c>
      <c r="L7" s="29"/>
      <c r="M7" s="106"/>
      <c r="N7" s="29"/>
      <c r="O7" s="29"/>
      <c r="P7" s="29"/>
    </row>
    <row r="8" spans="1:28" ht="68.5" customHeight="1" x14ac:dyDescent="0.3">
      <c r="A8" s="194" t="str">
        <f t="shared" si="0"/>
        <v>Accountability</v>
      </c>
      <c r="B8" s="179">
        <f t="shared" ref="B8:B12" si="3">B7</f>
        <v>1.2000000000000002</v>
      </c>
      <c r="C8" s="182" t="str">
        <f t="shared" ref="C8:C12" si="4">C7</f>
        <v>There is an embedded privacy management framework endorsed by management that supports the development and provision of online services aimed at, or likely to be accessed by, children.</v>
      </c>
      <c r="D8" s="51" t="s">
        <v>17</v>
      </c>
      <c r="E8" s="53" t="s">
        <v>122</v>
      </c>
      <c r="F8" s="33" t="str">
        <f>IF(ISBLANK('1. Accountability'!E7),"",'1. Accountability'!E7)</f>
        <v/>
      </c>
      <c r="G8" s="33" t="str">
        <f>IF(ISBLANK('1. Accountability'!F7),"",'1. Accountability'!F7)</f>
        <v/>
      </c>
      <c r="H8" s="33" t="str">
        <f>IF(ISBLANK('1. Accountability'!G7),"",'1. Accountability'!G7)</f>
        <v/>
      </c>
      <c r="I8" s="33" t="str">
        <f>IF(ISBLANK('1. Accountability'!H7),"",'1. Accountability'!H7)</f>
        <v/>
      </c>
      <c r="J8" s="33" t="str">
        <f>IF(ISBLANK('1. Accountability'!I7),"",'1. Accountability'!I7)</f>
        <v/>
      </c>
      <c r="K8" s="97" t="str">
        <f>IF(ISBLANK('1. Accountability'!J7),"",'1. Accountability'!J7)</f>
        <v/>
      </c>
      <c r="L8" s="29"/>
      <c r="M8" s="106"/>
      <c r="N8" s="29"/>
      <c r="O8" s="29"/>
      <c r="P8" s="29"/>
    </row>
    <row r="9" spans="1:28" ht="81" customHeight="1" x14ac:dyDescent="0.3">
      <c r="A9" s="194" t="str">
        <f t="shared" si="0"/>
        <v>Accountability</v>
      </c>
      <c r="B9" s="179">
        <f t="shared" si="3"/>
        <v>1.2000000000000002</v>
      </c>
      <c r="C9" s="182" t="str">
        <f t="shared" si="4"/>
        <v>There is an embedded privacy management framework endorsed by management that supports the development and provision of online services aimed at, or likely to be accessed by, children.</v>
      </c>
      <c r="D9" s="51" t="s">
        <v>16</v>
      </c>
      <c r="E9" s="53" t="s">
        <v>123</v>
      </c>
      <c r="F9" s="33" t="str">
        <f>IF(ISBLANK('1. Accountability'!E8),"",'1. Accountability'!E8)</f>
        <v/>
      </c>
      <c r="G9" s="33" t="str">
        <f>IF(ISBLANK('1. Accountability'!F8),"",'1. Accountability'!F8)</f>
        <v/>
      </c>
      <c r="H9" s="33" t="str">
        <f>IF(ISBLANK('1. Accountability'!G8),"",'1. Accountability'!G8)</f>
        <v/>
      </c>
      <c r="I9" s="33" t="str">
        <f>IF(ISBLANK('1. Accountability'!H8),"",'1. Accountability'!H8)</f>
        <v/>
      </c>
      <c r="J9" s="33" t="str">
        <f>IF(ISBLANK('1. Accountability'!I8),"",'1. Accountability'!I8)</f>
        <v/>
      </c>
      <c r="K9" s="97" t="str">
        <f>IF(ISBLANK('1. Accountability'!J8),"",'1. Accountability'!J8)</f>
        <v/>
      </c>
      <c r="L9" s="29"/>
      <c r="M9" s="106"/>
      <c r="N9" s="29"/>
      <c r="O9" s="29"/>
      <c r="P9" s="29"/>
    </row>
    <row r="10" spans="1:28" ht="81" customHeight="1" x14ac:dyDescent="0.3">
      <c r="A10" s="194" t="str">
        <f t="shared" si="0"/>
        <v>Accountability</v>
      </c>
      <c r="B10" s="179">
        <f t="shared" si="3"/>
        <v>1.2000000000000002</v>
      </c>
      <c r="C10" s="182" t="str">
        <f t="shared" si="4"/>
        <v>There is an embedded privacy management framework endorsed by management that supports the development and provision of online services aimed at, or likely to be accessed by, children.</v>
      </c>
      <c r="D10" s="51" t="s">
        <v>118</v>
      </c>
      <c r="E10" s="53" t="s">
        <v>124</v>
      </c>
      <c r="F10" s="33" t="str">
        <f>IF(ISBLANK('1. Accountability'!E9),"",'1. Accountability'!E9)</f>
        <v/>
      </c>
      <c r="G10" s="33" t="str">
        <f>IF(ISBLANK('1. Accountability'!F9),"",'1. Accountability'!F9)</f>
        <v/>
      </c>
      <c r="H10" s="33" t="str">
        <f>IF(ISBLANK('1. Accountability'!G9),"",'1. Accountability'!G9)</f>
        <v/>
      </c>
      <c r="I10" s="33" t="str">
        <f>IF(ISBLANK('1. Accountability'!H9),"",'1. Accountability'!H9)</f>
        <v/>
      </c>
      <c r="J10" s="33" t="str">
        <f>IF(ISBLANK('1. Accountability'!I9),"",'1. Accountability'!I9)</f>
        <v/>
      </c>
      <c r="K10" s="97" t="str">
        <f>IF(ISBLANK('1. Accountability'!J9),"",'1. Accountability'!J9)</f>
        <v/>
      </c>
      <c r="L10" s="29"/>
      <c r="M10" s="106"/>
      <c r="N10" s="29"/>
      <c r="O10" s="29"/>
      <c r="P10" s="29"/>
    </row>
    <row r="11" spans="1:28" ht="44.5" customHeight="1" x14ac:dyDescent="0.3">
      <c r="A11" s="194" t="str">
        <f t="shared" si="0"/>
        <v>Accountability</v>
      </c>
      <c r="B11" s="179">
        <f t="shared" si="3"/>
        <v>1.2000000000000002</v>
      </c>
      <c r="C11" s="182" t="str">
        <f t="shared" si="4"/>
        <v>There is an embedded privacy management framework endorsed by management that supports the development and provision of online services aimed at, or likely to be accessed by, children.</v>
      </c>
      <c r="D11" s="51" t="s">
        <v>119</v>
      </c>
      <c r="E11" s="53" t="s">
        <v>125</v>
      </c>
      <c r="F11" s="33" t="str">
        <f>IF(ISBLANK('1. Accountability'!E10),"",'1. Accountability'!E10)</f>
        <v/>
      </c>
      <c r="G11" s="33" t="str">
        <f>IF(ISBLANK('1. Accountability'!F10),"",'1. Accountability'!F10)</f>
        <v/>
      </c>
      <c r="H11" s="33" t="str">
        <f>IF(ISBLANK('1. Accountability'!G10),"",'1. Accountability'!G10)</f>
        <v/>
      </c>
      <c r="I11" s="33" t="str">
        <f>IF(ISBLANK('1. Accountability'!H10),"",'1. Accountability'!H10)</f>
        <v/>
      </c>
      <c r="J11" s="33" t="str">
        <f>IF(ISBLANK('1. Accountability'!I10),"",'1. Accountability'!I10)</f>
        <v/>
      </c>
      <c r="K11" s="97" t="str">
        <f>IF(ISBLANK('1. Accountability'!J10),"",'1. Accountability'!J10)</f>
        <v/>
      </c>
      <c r="L11" s="29"/>
      <c r="M11" s="106"/>
      <c r="N11" s="29"/>
      <c r="O11" s="29"/>
      <c r="P11" s="29"/>
    </row>
    <row r="12" spans="1:28" ht="44.5" customHeight="1" thickBot="1" x14ac:dyDescent="0.35">
      <c r="A12" s="194" t="str">
        <f t="shared" si="0"/>
        <v>Accountability</v>
      </c>
      <c r="B12" s="180">
        <f t="shared" si="3"/>
        <v>1.2000000000000002</v>
      </c>
      <c r="C12" s="183" t="str">
        <f t="shared" si="4"/>
        <v>There is an embedded privacy management framework endorsed by management that supports the development and provision of online services aimed at, or likely to be accessed by, children.</v>
      </c>
      <c r="D12" s="83" t="s">
        <v>120</v>
      </c>
      <c r="E12" s="78" t="s">
        <v>126</v>
      </c>
      <c r="F12" s="89" t="str">
        <f>IF(ISBLANK('1. Accountability'!E11),"",'1. Accountability'!E11)</f>
        <v/>
      </c>
      <c r="G12" s="89" t="str">
        <f>IF(ISBLANK('1. Accountability'!F11),"",'1. Accountability'!F11)</f>
        <v/>
      </c>
      <c r="H12" s="89" t="str">
        <f>IF(ISBLANK('1. Accountability'!G11),"",'1. Accountability'!G11)</f>
        <v/>
      </c>
      <c r="I12" s="89" t="str">
        <f>IF(ISBLANK('1. Accountability'!H11),"",'1. Accountability'!H11)</f>
        <v/>
      </c>
      <c r="J12" s="89" t="str">
        <f>IF(ISBLANK('1. Accountability'!I11),"",'1. Accountability'!I11)</f>
        <v/>
      </c>
      <c r="K12" s="98" t="str">
        <f>IF(ISBLANK('1. Accountability'!J11),"",'1. Accountability'!J11)</f>
        <v/>
      </c>
      <c r="L12" s="29"/>
      <c r="M12" s="106"/>
      <c r="N12" s="29"/>
      <c r="O12" s="29"/>
      <c r="P12" s="29"/>
    </row>
    <row r="13" spans="1:28" ht="68.5" customHeight="1" x14ac:dyDescent="0.3">
      <c r="A13" s="194" t="str">
        <f t="shared" si="0"/>
        <v>Accountability</v>
      </c>
      <c r="B13" s="178">
        <v>1.3000000000000003</v>
      </c>
      <c r="C13" s="181" t="s">
        <v>127</v>
      </c>
      <c r="D13" s="81" t="s">
        <v>18</v>
      </c>
      <c r="E13" s="82" t="s">
        <v>128</v>
      </c>
      <c r="F13" s="86" t="str">
        <f>IF(ISBLANK('1. Accountability'!E12),"",'1. Accountability'!E12)</f>
        <v/>
      </c>
      <c r="G13" s="86" t="str">
        <f>IF(ISBLANK('1. Accountability'!F12),"",'1. Accountability'!F12)</f>
        <v/>
      </c>
      <c r="H13" s="86" t="str">
        <f>IF(ISBLANK('1. Accountability'!G12),"",'1. Accountability'!G12)</f>
        <v/>
      </c>
      <c r="I13" s="86" t="str">
        <f>IF(ISBLANK('1. Accountability'!H12),"",'1. Accountability'!H12)</f>
        <v/>
      </c>
      <c r="J13" s="86" t="str">
        <f>IF(ISBLANK('1. Accountability'!I12),"",'1. Accountability'!I12)</f>
        <v/>
      </c>
      <c r="K13" s="96" t="str">
        <f>IF(ISBLANK('1. Accountability'!J12),"",'1. Accountability'!J12)</f>
        <v/>
      </c>
      <c r="L13" s="29"/>
      <c r="M13" s="106"/>
      <c r="N13" s="29"/>
      <c r="O13" s="29"/>
      <c r="P13" s="29"/>
    </row>
    <row r="14" spans="1:28" ht="68.5" customHeight="1" x14ac:dyDescent="0.3">
      <c r="A14" s="194" t="str">
        <f t="shared" si="0"/>
        <v>Accountability</v>
      </c>
      <c r="B14" s="179">
        <f t="shared" ref="B14:B15" si="5">B13</f>
        <v>1.3000000000000003</v>
      </c>
      <c r="C14" s="182" t="str">
        <f t="shared" ref="C14:C15" si="6">C13</f>
        <v>Online service developers are appropriately skilled and qualified and have completed data protection training covering children's privacy before starting active development.</v>
      </c>
      <c r="D14" s="51" t="s">
        <v>19</v>
      </c>
      <c r="E14" s="53" t="s">
        <v>129</v>
      </c>
      <c r="F14" s="33" t="str">
        <f>IF(ISBLANK('1. Accountability'!E13),"",'1. Accountability'!E13)</f>
        <v/>
      </c>
      <c r="G14" s="33" t="str">
        <f>IF(ISBLANK('1. Accountability'!F13),"",'1. Accountability'!F13)</f>
        <v/>
      </c>
      <c r="H14" s="33" t="str">
        <f>IF(ISBLANK('1. Accountability'!G13),"",'1. Accountability'!G13)</f>
        <v/>
      </c>
      <c r="I14" s="33" t="str">
        <f>IF(ISBLANK('1. Accountability'!H13),"",'1. Accountability'!H13)</f>
        <v/>
      </c>
      <c r="J14" s="33" t="str">
        <f>IF(ISBLANK('1. Accountability'!I13),"",'1. Accountability'!I13)</f>
        <v/>
      </c>
      <c r="K14" s="97" t="str">
        <f>IF(ISBLANK('1. Accountability'!J13),"",'1. Accountability'!J13)</f>
        <v/>
      </c>
      <c r="L14" s="29"/>
      <c r="M14" s="106"/>
      <c r="N14" s="29"/>
      <c r="O14" s="29"/>
      <c r="P14" s="29"/>
    </row>
    <row r="15" spans="1:28" ht="44.5" customHeight="1" thickBot="1" x14ac:dyDescent="0.35">
      <c r="A15" s="194" t="str">
        <f t="shared" si="0"/>
        <v>Accountability</v>
      </c>
      <c r="B15" s="180">
        <f t="shared" si="5"/>
        <v>1.3000000000000003</v>
      </c>
      <c r="C15" s="183" t="str">
        <f t="shared" si="6"/>
        <v>Online service developers are appropriately skilled and qualified and have completed data protection training covering children's privacy before starting active development.</v>
      </c>
      <c r="D15" s="83" t="s">
        <v>20</v>
      </c>
      <c r="E15" s="78" t="s">
        <v>130</v>
      </c>
      <c r="F15" s="89" t="str">
        <f>IF(ISBLANK('1. Accountability'!E14),"",'1. Accountability'!E14)</f>
        <v/>
      </c>
      <c r="G15" s="89" t="str">
        <f>IF(ISBLANK('1. Accountability'!F14),"",'1. Accountability'!F14)</f>
        <v/>
      </c>
      <c r="H15" s="89" t="str">
        <f>IF(ISBLANK('1. Accountability'!G14),"",'1. Accountability'!G14)</f>
        <v/>
      </c>
      <c r="I15" s="89" t="str">
        <f>IF(ISBLANK('1. Accountability'!H14),"",'1. Accountability'!H14)</f>
        <v/>
      </c>
      <c r="J15" s="89" t="str">
        <f>IF(ISBLANK('1. Accountability'!I14),"",'1. Accountability'!I14)</f>
        <v/>
      </c>
      <c r="K15" s="98" t="str">
        <f>IF(ISBLANK('1. Accountability'!J14),"",'1. Accountability'!J14)</f>
        <v/>
      </c>
      <c r="L15" s="29"/>
      <c r="M15" s="106"/>
      <c r="N15" s="29"/>
      <c r="O15" s="29"/>
      <c r="P15" s="29"/>
    </row>
    <row r="16" spans="1:28" ht="44.5" customHeight="1" x14ac:dyDescent="0.3">
      <c r="A16" s="194" t="str">
        <f t="shared" si="0"/>
        <v>Accountability</v>
      </c>
      <c r="B16" s="178">
        <v>1.4000000000000004</v>
      </c>
      <c r="C16" s="181" t="s">
        <v>131</v>
      </c>
      <c r="D16" s="81" t="s">
        <v>21</v>
      </c>
      <c r="E16" s="82" t="s">
        <v>132</v>
      </c>
      <c r="F16" s="86" t="str">
        <f>IF(ISBLANK('1. Accountability'!E15),"",'1. Accountability'!E15)</f>
        <v/>
      </c>
      <c r="G16" s="86" t="str">
        <f>IF(ISBLANK('1. Accountability'!F15),"",'1. Accountability'!F15)</f>
        <v/>
      </c>
      <c r="H16" s="86" t="str">
        <f>IF(ISBLANK('1. Accountability'!G15),"",'1. Accountability'!G15)</f>
        <v/>
      </c>
      <c r="I16" s="86" t="str">
        <f>IF(ISBLANK('1. Accountability'!H15),"",'1. Accountability'!H15)</f>
        <v/>
      </c>
      <c r="J16" s="86" t="str">
        <f>IF(ISBLANK('1. Accountability'!I15),"",'1. Accountability'!I15)</f>
        <v/>
      </c>
      <c r="K16" s="96" t="str">
        <f>IF(ISBLANK('1. Accountability'!J15),"",'1. Accountability'!J15)</f>
        <v/>
      </c>
      <c r="L16" s="29"/>
      <c r="M16" s="106"/>
      <c r="N16" s="29"/>
      <c r="O16" s="29"/>
      <c r="P16" s="29"/>
    </row>
    <row r="17" spans="1:16" ht="68.5" customHeight="1" x14ac:dyDescent="0.3">
      <c r="A17" s="194" t="str">
        <f t="shared" si="0"/>
        <v>Accountability</v>
      </c>
      <c r="B17" s="179">
        <f t="shared" ref="B17:B19" si="7">B16</f>
        <v>1.4000000000000004</v>
      </c>
      <c r="C17" s="182" t="str">
        <f t="shared" ref="C17:C19" si="8">C16</f>
        <v>There is an effective risk management strategy in place to capture all the privacy risks during the development and provision of online services aimed at, or likely to be accessed by, children. Risks are tracked at a corporate or management level through an appropriate risk register.</v>
      </c>
      <c r="D17" s="51" t="s">
        <v>22</v>
      </c>
      <c r="E17" s="53" t="s">
        <v>133</v>
      </c>
      <c r="F17" s="33" t="str">
        <f>IF(ISBLANK('1. Accountability'!E16),"",'1. Accountability'!E16)</f>
        <v/>
      </c>
      <c r="G17" s="33" t="str">
        <f>IF(ISBLANK('1. Accountability'!F16),"",'1. Accountability'!F16)</f>
        <v/>
      </c>
      <c r="H17" s="33" t="str">
        <f>IF(ISBLANK('1. Accountability'!G16),"",'1. Accountability'!G16)</f>
        <v/>
      </c>
      <c r="I17" s="33" t="str">
        <f>IF(ISBLANK('1. Accountability'!H16),"",'1. Accountability'!H16)</f>
        <v/>
      </c>
      <c r="J17" s="33" t="str">
        <f>IF(ISBLANK('1. Accountability'!I16),"",'1. Accountability'!I16)</f>
        <v/>
      </c>
      <c r="K17" s="97" t="str">
        <f>IF(ISBLANK('1. Accountability'!J16),"",'1. Accountability'!J16)</f>
        <v/>
      </c>
      <c r="L17" s="29"/>
      <c r="M17" s="106"/>
      <c r="N17" s="29"/>
      <c r="O17" s="29"/>
      <c r="P17" s="29"/>
    </row>
    <row r="18" spans="1:16" ht="27" customHeight="1" x14ac:dyDescent="0.3">
      <c r="A18" s="194" t="str">
        <f t="shared" si="0"/>
        <v>Accountability</v>
      </c>
      <c r="B18" s="179">
        <f t="shared" si="7"/>
        <v>1.4000000000000004</v>
      </c>
      <c r="C18" s="182" t="str">
        <f t="shared" si="8"/>
        <v>There is an effective risk management strategy in place to capture all the privacy risks during the development and provision of online services aimed at, or likely to be accessed by, children. Risks are tracked at a corporate or management level through an appropriate risk register.</v>
      </c>
      <c r="D18" s="51" t="s">
        <v>23</v>
      </c>
      <c r="E18" s="53" t="s">
        <v>134</v>
      </c>
      <c r="F18" s="33" t="str">
        <f>IF(ISBLANK('1. Accountability'!E17),"",'1. Accountability'!E17)</f>
        <v/>
      </c>
      <c r="G18" s="33" t="str">
        <f>IF(ISBLANK('1. Accountability'!F17),"",'1. Accountability'!F17)</f>
        <v/>
      </c>
      <c r="H18" s="33" t="str">
        <f>IF(ISBLANK('1. Accountability'!G17),"",'1. Accountability'!G17)</f>
        <v/>
      </c>
      <c r="I18" s="33" t="str">
        <f>IF(ISBLANK('1. Accountability'!H17),"",'1. Accountability'!H17)</f>
        <v/>
      </c>
      <c r="J18" s="33" t="str">
        <f>IF(ISBLANK('1. Accountability'!I17),"",'1. Accountability'!I17)</f>
        <v/>
      </c>
      <c r="K18" s="97" t="str">
        <f>IF(ISBLANK('1. Accountability'!J17),"",'1. Accountability'!J17)</f>
        <v/>
      </c>
      <c r="L18" s="29"/>
      <c r="M18" s="106"/>
      <c r="N18" s="29"/>
      <c r="O18" s="29"/>
      <c r="P18" s="29"/>
    </row>
    <row r="19" spans="1:16" ht="44.5" customHeight="1" thickBot="1" x14ac:dyDescent="0.35">
      <c r="A19" s="194" t="str">
        <f t="shared" si="0"/>
        <v>Accountability</v>
      </c>
      <c r="B19" s="180">
        <f t="shared" si="7"/>
        <v>1.4000000000000004</v>
      </c>
      <c r="C19" s="183" t="str">
        <f t="shared" si="8"/>
        <v>There is an effective risk management strategy in place to capture all the privacy risks during the development and provision of online services aimed at, or likely to be accessed by, children. Risks are tracked at a corporate or management level through an appropriate risk register.</v>
      </c>
      <c r="D19" s="83" t="s">
        <v>24</v>
      </c>
      <c r="E19" s="78" t="s">
        <v>135</v>
      </c>
      <c r="F19" s="89" t="str">
        <f>IF(ISBLANK('1. Accountability'!E18),"",'1. Accountability'!E18)</f>
        <v/>
      </c>
      <c r="G19" s="89" t="str">
        <f>IF(ISBLANK('1. Accountability'!F18),"",'1. Accountability'!F18)</f>
        <v/>
      </c>
      <c r="H19" s="89" t="str">
        <f>IF(ISBLANK('1. Accountability'!G18),"",'1. Accountability'!G18)</f>
        <v/>
      </c>
      <c r="I19" s="89" t="str">
        <f>IF(ISBLANK('1. Accountability'!H18),"",'1. Accountability'!H18)</f>
        <v/>
      </c>
      <c r="J19" s="89" t="str">
        <f>IF(ISBLANK('1. Accountability'!I18),"",'1. Accountability'!I18)</f>
        <v/>
      </c>
      <c r="K19" s="98" t="str">
        <f>IF(ISBLANK('1. Accountability'!J18),"",'1. Accountability'!J18)</f>
        <v/>
      </c>
      <c r="L19" s="29"/>
      <c r="M19" s="106"/>
      <c r="N19" s="29"/>
      <c r="O19" s="29"/>
      <c r="P19" s="29"/>
    </row>
    <row r="20" spans="1:16" ht="249" customHeight="1" x14ac:dyDescent="0.3">
      <c r="A20" s="194" t="str">
        <f t="shared" si="0"/>
        <v>Accountability</v>
      </c>
      <c r="B20" s="178">
        <v>1.5000000000000004</v>
      </c>
      <c r="C20" s="181" t="s">
        <v>136</v>
      </c>
      <c r="D20" s="81" t="s">
        <v>25</v>
      </c>
      <c r="E20" s="82" t="s">
        <v>141</v>
      </c>
      <c r="F20" s="86" t="str">
        <f>IF(ISBLANK('1. Accountability'!E19),"",'1. Accountability'!E19)</f>
        <v/>
      </c>
      <c r="G20" s="86" t="str">
        <f>IF(ISBLANK('1. Accountability'!F19),"",'1. Accountability'!F19)</f>
        <v/>
      </c>
      <c r="H20" s="86" t="str">
        <f>IF(ISBLANK('1. Accountability'!G19),"",'1. Accountability'!G19)</f>
        <v/>
      </c>
      <c r="I20" s="86" t="str">
        <f>IF(ISBLANK('1. Accountability'!H19),"",'1. Accountability'!H19)</f>
        <v/>
      </c>
      <c r="J20" s="86" t="str">
        <f>IF(ISBLANK('1. Accountability'!I19),"",'1. Accountability'!I19)</f>
        <v/>
      </c>
      <c r="K20" s="96" t="str">
        <f>IF(ISBLANK('1. Accountability'!J19),"",'1. Accountability'!J19)</f>
        <v/>
      </c>
      <c r="L20" s="29"/>
      <c r="M20" s="106"/>
      <c r="N20" s="29"/>
      <c r="O20" s="29"/>
      <c r="P20" s="29"/>
    </row>
    <row r="21" spans="1:16" ht="68.5" customHeight="1" x14ac:dyDescent="0.3">
      <c r="A21" s="194" t="str">
        <f t="shared" si="0"/>
        <v>Accountability</v>
      </c>
      <c r="B21" s="179">
        <f t="shared" ref="B21:B24" si="9">B20</f>
        <v>1.5000000000000004</v>
      </c>
      <c r="C21" s="182" t="str">
        <f t="shared" ref="C21:C24" si="10">C20</f>
        <v>There are reports against the standards in the code included in any internal or external accountability reports, and there is a programme of compliance audits and KPIs (key performance indicators) to monitor compliance with code standards.</v>
      </c>
      <c r="D21" s="51" t="s">
        <v>26</v>
      </c>
      <c r="E21" s="53" t="s">
        <v>137</v>
      </c>
      <c r="F21" s="33" t="str">
        <f>IF(ISBLANK('1. Accountability'!E20),"",'1. Accountability'!E20)</f>
        <v/>
      </c>
      <c r="G21" s="33" t="str">
        <f>IF(ISBLANK('1. Accountability'!F20),"",'1. Accountability'!F20)</f>
        <v/>
      </c>
      <c r="H21" s="33" t="str">
        <f>IF(ISBLANK('1. Accountability'!G20),"",'1. Accountability'!G20)</f>
        <v/>
      </c>
      <c r="I21" s="33" t="str">
        <f>IF(ISBLANK('1. Accountability'!H20),"",'1. Accountability'!H20)</f>
        <v/>
      </c>
      <c r="J21" s="33" t="str">
        <f>IF(ISBLANK('1. Accountability'!I20),"",'1. Accountability'!I20)</f>
        <v/>
      </c>
      <c r="K21" s="97" t="str">
        <f>IF(ISBLANK('1. Accountability'!J20),"",'1. Accountability'!J20)</f>
        <v/>
      </c>
      <c r="L21" s="29"/>
      <c r="M21" s="106"/>
      <c r="N21" s="29"/>
      <c r="O21" s="29"/>
      <c r="P21" s="29"/>
    </row>
    <row r="22" spans="1:16" ht="44.5" customHeight="1" x14ac:dyDescent="0.3">
      <c r="A22" s="194" t="str">
        <f t="shared" si="0"/>
        <v>Accountability</v>
      </c>
      <c r="B22" s="179">
        <f t="shared" si="9"/>
        <v>1.5000000000000004</v>
      </c>
      <c r="C22" s="182" t="str">
        <f t="shared" si="10"/>
        <v>There are reports against the standards in the code included in any internal or external accountability reports, and there is a programme of compliance audits and KPIs (key performance indicators) to monitor compliance with code standards.</v>
      </c>
      <c r="D22" s="51" t="s">
        <v>27</v>
      </c>
      <c r="E22" s="53" t="s">
        <v>138</v>
      </c>
      <c r="F22" s="33" t="str">
        <f>IF(ISBLANK('1. Accountability'!E21),"",'1. Accountability'!E21)</f>
        <v/>
      </c>
      <c r="G22" s="33" t="str">
        <f>IF(ISBLANK('1. Accountability'!F21),"",'1. Accountability'!F21)</f>
        <v/>
      </c>
      <c r="H22" s="33" t="str">
        <f>IF(ISBLANK('1. Accountability'!G21),"",'1. Accountability'!G21)</f>
        <v/>
      </c>
      <c r="I22" s="33" t="str">
        <f>IF(ISBLANK('1. Accountability'!H21),"",'1. Accountability'!H21)</f>
        <v/>
      </c>
      <c r="J22" s="33" t="str">
        <f>IF(ISBLANK('1. Accountability'!I21),"",'1. Accountability'!I21)</f>
        <v/>
      </c>
      <c r="K22" s="97" t="str">
        <f>IF(ISBLANK('1. Accountability'!J21),"",'1. Accountability'!J21)</f>
        <v/>
      </c>
      <c r="L22" s="29"/>
      <c r="M22" s="106"/>
      <c r="N22" s="29"/>
      <c r="O22" s="29"/>
      <c r="P22" s="29"/>
    </row>
    <row r="23" spans="1:16" ht="68.5" customHeight="1" x14ac:dyDescent="0.3">
      <c r="A23" s="194" t="str">
        <f t="shared" si="0"/>
        <v>Accountability</v>
      </c>
      <c r="B23" s="179">
        <f t="shared" si="9"/>
        <v>1.5000000000000004</v>
      </c>
      <c r="C23" s="182" t="str">
        <f t="shared" si="10"/>
        <v>There are reports against the standards in the code included in any internal or external accountability reports, and there is a programme of compliance audits and KPIs (key performance indicators) to monitor compliance with code standards.</v>
      </c>
      <c r="D23" s="51" t="s">
        <v>28</v>
      </c>
      <c r="E23" s="53" t="s">
        <v>139</v>
      </c>
      <c r="F23" s="33" t="str">
        <f>IF(ISBLANK('1. Accountability'!E22),"",'1. Accountability'!E22)</f>
        <v/>
      </c>
      <c r="G23" s="33" t="str">
        <f>IF(ISBLANK('1. Accountability'!F22),"",'1. Accountability'!F22)</f>
        <v/>
      </c>
      <c r="H23" s="33" t="str">
        <f>IF(ISBLANK('1. Accountability'!G22),"",'1. Accountability'!G22)</f>
        <v/>
      </c>
      <c r="I23" s="33" t="str">
        <f>IF(ISBLANK('1. Accountability'!H22),"",'1. Accountability'!H22)</f>
        <v/>
      </c>
      <c r="J23" s="33" t="str">
        <f>IF(ISBLANK('1. Accountability'!I22),"",'1. Accountability'!I22)</f>
        <v/>
      </c>
      <c r="K23" s="97" t="str">
        <f>IF(ISBLANK('1. Accountability'!J22),"",'1. Accountability'!J22)</f>
        <v/>
      </c>
      <c r="L23" s="29"/>
      <c r="M23" s="106"/>
      <c r="N23" s="29"/>
      <c r="O23" s="29"/>
      <c r="P23" s="29"/>
    </row>
    <row r="24" spans="1:16" ht="68.5" customHeight="1" thickBot="1" x14ac:dyDescent="0.35">
      <c r="A24" s="194" t="str">
        <f t="shared" si="0"/>
        <v>Accountability</v>
      </c>
      <c r="B24" s="180">
        <f t="shared" si="9"/>
        <v>1.5000000000000004</v>
      </c>
      <c r="C24" s="183" t="str">
        <f t="shared" si="10"/>
        <v>There are reports against the standards in the code included in any internal or external accountability reports, and there is a programme of compliance audits and KPIs (key performance indicators) to monitor compliance with code standards.</v>
      </c>
      <c r="D24" s="83" t="s">
        <v>29</v>
      </c>
      <c r="E24" s="78" t="s">
        <v>140</v>
      </c>
      <c r="F24" s="89" t="str">
        <f>IF(ISBLANK('1. Accountability'!E23),"",'1. Accountability'!E23)</f>
        <v/>
      </c>
      <c r="G24" s="89" t="str">
        <f>IF(ISBLANK('1. Accountability'!F23),"",'1. Accountability'!F23)</f>
        <v/>
      </c>
      <c r="H24" s="89" t="str">
        <f>IF(ISBLANK('1. Accountability'!G23),"",'1. Accountability'!G23)</f>
        <v/>
      </c>
      <c r="I24" s="89" t="str">
        <f>IF(ISBLANK('1. Accountability'!H23),"",'1. Accountability'!H23)</f>
        <v/>
      </c>
      <c r="J24" s="89" t="str">
        <f>IF(ISBLANK('1. Accountability'!I23),"",'1. Accountability'!I23)</f>
        <v/>
      </c>
      <c r="K24" s="98" t="str">
        <f>IF(ISBLANK('1. Accountability'!J23),"",'1. Accountability'!J23)</f>
        <v/>
      </c>
      <c r="L24" s="29"/>
      <c r="M24" s="106"/>
      <c r="N24" s="29"/>
      <c r="O24" s="29"/>
      <c r="P24" s="29"/>
    </row>
    <row r="25" spans="1:16" ht="68.5" customHeight="1" x14ac:dyDescent="0.3">
      <c r="A25" s="194" t="str">
        <f t="shared" si="0"/>
        <v>Accountability</v>
      </c>
      <c r="B25" s="178">
        <v>1.6</v>
      </c>
      <c r="C25" s="181" t="s">
        <v>506</v>
      </c>
      <c r="D25" s="81" t="s">
        <v>142</v>
      </c>
      <c r="E25" s="82" t="s">
        <v>145</v>
      </c>
      <c r="F25" s="86" t="str">
        <f>IF(ISBLANK('1. Accountability'!E24),"",'1. Accountability'!E24)</f>
        <v/>
      </c>
      <c r="G25" s="86" t="str">
        <f>IF(ISBLANK('1. Accountability'!F24),"",'1. Accountability'!F24)</f>
        <v/>
      </c>
      <c r="H25" s="86" t="str">
        <f>IF(ISBLANK('1. Accountability'!G24),"",'1. Accountability'!G24)</f>
        <v/>
      </c>
      <c r="I25" s="86" t="str">
        <f>IF(ISBLANK('1. Accountability'!H24),"",'1. Accountability'!H24)</f>
        <v/>
      </c>
      <c r="J25" s="86" t="str">
        <f>IF(ISBLANK('1. Accountability'!I24),"",'1. Accountability'!I24)</f>
        <v/>
      </c>
      <c r="K25" s="96" t="str">
        <f>IF(ISBLANK('1. Accountability'!J24),"",'1. Accountability'!J24)</f>
        <v/>
      </c>
      <c r="L25" s="29"/>
      <c r="M25" s="106"/>
      <c r="N25" s="29"/>
      <c r="O25" s="29"/>
      <c r="P25" s="29"/>
    </row>
    <row r="26" spans="1:16" ht="68.5" customHeight="1" x14ac:dyDescent="0.3">
      <c r="A26" s="194" t="str">
        <f t="shared" si="0"/>
        <v>Accountability</v>
      </c>
      <c r="B26" s="179">
        <f t="shared" ref="B26:B27" si="11">B25</f>
        <v>1.6</v>
      </c>
      <c r="C26" s="182" t="str">
        <f t="shared" ref="C26:C27" si="12">C25</f>
        <v>There is an internal record of processing activities (ROPA) in place.</v>
      </c>
      <c r="D26" s="51" t="s">
        <v>143</v>
      </c>
      <c r="E26" s="53" t="s">
        <v>146</v>
      </c>
      <c r="F26" s="33" t="str">
        <f>IF(ISBLANK('1. Accountability'!E25),"",'1. Accountability'!E25)</f>
        <v/>
      </c>
      <c r="G26" s="33" t="str">
        <f>IF(ISBLANK('1. Accountability'!F25),"",'1. Accountability'!F25)</f>
        <v/>
      </c>
      <c r="H26" s="33" t="str">
        <f>IF(ISBLANK('1. Accountability'!G25),"",'1. Accountability'!G25)</f>
        <v/>
      </c>
      <c r="I26" s="33" t="str">
        <f>IF(ISBLANK('1. Accountability'!H25),"",'1. Accountability'!H25)</f>
        <v/>
      </c>
      <c r="J26" s="33" t="str">
        <f>IF(ISBLANK('1. Accountability'!I25),"",'1. Accountability'!I25)</f>
        <v/>
      </c>
      <c r="K26" s="97" t="str">
        <f>IF(ISBLANK('1. Accountability'!J25),"",'1. Accountability'!J25)</f>
        <v/>
      </c>
      <c r="L26" s="29"/>
      <c r="M26" s="106"/>
      <c r="N26" s="29"/>
      <c r="O26" s="29"/>
      <c r="P26" s="29"/>
    </row>
    <row r="27" spans="1:16" ht="68.5" customHeight="1" thickBot="1" x14ac:dyDescent="0.35">
      <c r="A27" s="194" t="str">
        <f t="shared" si="0"/>
        <v>Accountability</v>
      </c>
      <c r="B27" s="180">
        <f t="shared" si="11"/>
        <v>1.6</v>
      </c>
      <c r="C27" s="183" t="str">
        <f t="shared" si="12"/>
        <v>There is an internal record of processing activities (ROPA) in place.</v>
      </c>
      <c r="D27" s="83" t="s">
        <v>144</v>
      </c>
      <c r="E27" s="78" t="s">
        <v>147</v>
      </c>
      <c r="F27" s="89" t="str">
        <f>IF(ISBLANK('1. Accountability'!E26),"",'1. Accountability'!E26)</f>
        <v/>
      </c>
      <c r="G27" s="89" t="str">
        <f>IF(ISBLANK('1. Accountability'!F26),"",'1. Accountability'!F26)</f>
        <v/>
      </c>
      <c r="H27" s="89" t="str">
        <f>IF(ISBLANK('1. Accountability'!G26),"",'1. Accountability'!G26)</f>
        <v/>
      </c>
      <c r="I27" s="89" t="str">
        <f>IF(ISBLANK('1. Accountability'!H26),"",'1. Accountability'!H26)</f>
        <v/>
      </c>
      <c r="J27" s="89" t="str">
        <f>IF(ISBLANK('1. Accountability'!I26),"",'1. Accountability'!I26)</f>
        <v/>
      </c>
      <c r="K27" s="98" t="str">
        <f>IF(ISBLANK('1. Accountability'!J26),"",'1. Accountability'!J26)</f>
        <v/>
      </c>
      <c r="L27" s="29"/>
      <c r="M27" s="106"/>
      <c r="N27" s="29"/>
      <c r="O27" s="29"/>
      <c r="P27" s="29"/>
    </row>
    <row r="28" spans="1:16" ht="44.5" customHeight="1" x14ac:dyDescent="0.3">
      <c r="A28" s="194" t="str">
        <f t="shared" si="0"/>
        <v>Accountability</v>
      </c>
      <c r="B28" s="178">
        <v>1.7</v>
      </c>
      <c r="C28" s="181" t="s">
        <v>148</v>
      </c>
      <c r="D28" s="81" t="s">
        <v>149</v>
      </c>
      <c r="E28" s="82" t="s">
        <v>155</v>
      </c>
      <c r="F28" s="86" t="str">
        <f>IF(ISBLANK('1. Accountability'!E27),"",'1. Accountability'!E27)</f>
        <v/>
      </c>
      <c r="G28" s="86" t="str">
        <f>IF(ISBLANK('1. Accountability'!F27),"",'1. Accountability'!F27)</f>
        <v/>
      </c>
      <c r="H28" s="86" t="str">
        <f>IF(ISBLANK('1. Accountability'!G27),"",'1. Accountability'!G27)</f>
        <v/>
      </c>
      <c r="I28" s="86" t="str">
        <f>IF(ISBLANK('1. Accountability'!H27),"",'1. Accountability'!H27)</f>
        <v/>
      </c>
      <c r="J28" s="86" t="str">
        <f>IF(ISBLANK('1. Accountability'!I27),"",'1. Accountability'!I27)</f>
        <v/>
      </c>
      <c r="K28" s="96" t="str">
        <f>IF(ISBLANK('1. Accountability'!J27),"",'1. Accountability'!J27)</f>
        <v/>
      </c>
      <c r="L28" s="29"/>
      <c r="M28" s="106"/>
      <c r="N28" s="29"/>
      <c r="O28" s="29"/>
      <c r="P28" s="29"/>
    </row>
    <row r="29" spans="1:16" ht="81" customHeight="1" x14ac:dyDescent="0.3">
      <c r="A29" s="194" t="str">
        <f t="shared" si="0"/>
        <v>Accountability</v>
      </c>
      <c r="B29" s="179">
        <f t="shared" ref="B29:B33" si="13">B28</f>
        <v>1.7</v>
      </c>
      <c r="C29" s="182" t="str">
        <f t="shared" ref="C29:C33" si="14">C28</f>
        <v xml:space="preserve">There are published rules which govern the behaviour of people who use the service and the conditions for use; and adherence to these rules is monitored. </v>
      </c>
      <c r="D29" s="51" t="s">
        <v>150</v>
      </c>
      <c r="E29" s="53" t="s">
        <v>156</v>
      </c>
      <c r="F29" s="33" t="str">
        <f>IF(ISBLANK('1. Accountability'!E28),"",'1. Accountability'!E28)</f>
        <v/>
      </c>
      <c r="G29" s="33" t="str">
        <f>IF(ISBLANK('1. Accountability'!F28),"",'1. Accountability'!F28)</f>
        <v/>
      </c>
      <c r="H29" s="33" t="str">
        <f>IF(ISBLANK('1. Accountability'!G28),"",'1. Accountability'!G28)</f>
        <v/>
      </c>
      <c r="I29" s="33" t="str">
        <f>IF(ISBLANK('1. Accountability'!H28),"",'1. Accountability'!H28)</f>
        <v/>
      </c>
      <c r="J29" s="33" t="str">
        <f>IF(ISBLANK('1. Accountability'!I28),"",'1. Accountability'!I28)</f>
        <v/>
      </c>
      <c r="K29" s="97" t="str">
        <f>IF(ISBLANK('1. Accountability'!J28),"",'1. Accountability'!J28)</f>
        <v/>
      </c>
      <c r="L29" s="29"/>
      <c r="M29" s="106"/>
      <c r="N29" s="29"/>
      <c r="O29" s="29"/>
      <c r="P29" s="29"/>
    </row>
    <row r="30" spans="1:16" ht="44.5" customHeight="1" x14ac:dyDescent="0.3">
      <c r="A30" s="194" t="str">
        <f t="shared" si="0"/>
        <v>Accountability</v>
      </c>
      <c r="B30" s="179">
        <f t="shared" si="13"/>
        <v>1.7</v>
      </c>
      <c r="C30" s="182" t="str">
        <f t="shared" si="14"/>
        <v xml:space="preserve">There are published rules which govern the behaviour of people who use the service and the conditions for use; and adherence to these rules is monitored. </v>
      </c>
      <c r="D30" s="51" t="s">
        <v>151</v>
      </c>
      <c r="E30" s="53" t="s">
        <v>157</v>
      </c>
      <c r="F30" s="33" t="str">
        <f>IF(ISBLANK('1. Accountability'!E29),"",'1. Accountability'!E29)</f>
        <v/>
      </c>
      <c r="G30" s="33" t="str">
        <f>IF(ISBLANK('1. Accountability'!F29),"",'1. Accountability'!F29)</f>
        <v/>
      </c>
      <c r="H30" s="33" t="str">
        <f>IF(ISBLANK('1. Accountability'!G29),"",'1. Accountability'!G29)</f>
        <v/>
      </c>
      <c r="I30" s="33" t="str">
        <f>IF(ISBLANK('1. Accountability'!H29),"",'1. Accountability'!H29)</f>
        <v/>
      </c>
      <c r="J30" s="33" t="str">
        <f>IF(ISBLANK('1. Accountability'!I29),"",'1. Accountability'!I29)</f>
        <v/>
      </c>
      <c r="K30" s="97" t="str">
        <f>IF(ISBLANK('1. Accountability'!J29),"",'1. Accountability'!J29)</f>
        <v/>
      </c>
      <c r="L30" s="29"/>
      <c r="M30" s="106"/>
      <c r="N30" s="29"/>
      <c r="O30" s="29"/>
      <c r="P30" s="29"/>
    </row>
    <row r="31" spans="1:16" ht="44.5" customHeight="1" x14ac:dyDescent="0.3">
      <c r="A31" s="194" t="str">
        <f t="shared" si="0"/>
        <v>Accountability</v>
      </c>
      <c r="B31" s="179">
        <f t="shared" si="13"/>
        <v>1.7</v>
      </c>
      <c r="C31" s="182" t="str">
        <f t="shared" si="14"/>
        <v xml:space="preserve">There are published rules which govern the behaviour of people who use the service and the conditions for use; and adherence to these rules is monitored. </v>
      </c>
      <c r="D31" s="51" t="s">
        <v>152</v>
      </c>
      <c r="E31" s="53" t="s">
        <v>158</v>
      </c>
      <c r="F31" s="33" t="str">
        <f>IF(ISBLANK('1. Accountability'!E30),"",'1. Accountability'!E30)</f>
        <v/>
      </c>
      <c r="G31" s="33" t="str">
        <f>IF(ISBLANK('1. Accountability'!F30),"",'1. Accountability'!F30)</f>
        <v/>
      </c>
      <c r="H31" s="33" t="str">
        <f>IF(ISBLANK('1. Accountability'!G30),"",'1. Accountability'!G30)</f>
        <v/>
      </c>
      <c r="I31" s="33" t="str">
        <f>IF(ISBLANK('1. Accountability'!H30),"",'1. Accountability'!H30)</f>
        <v/>
      </c>
      <c r="J31" s="33" t="str">
        <f>IF(ISBLANK('1. Accountability'!I30),"",'1. Accountability'!I30)</f>
        <v/>
      </c>
      <c r="K31" s="97" t="str">
        <f>IF(ISBLANK('1. Accountability'!J30),"",'1. Accountability'!J30)</f>
        <v/>
      </c>
      <c r="L31" s="29"/>
      <c r="M31" s="106"/>
      <c r="N31" s="29"/>
      <c r="O31" s="29"/>
      <c r="P31" s="29"/>
    </row>
    <row r="32" spans="1:16" ht="68.5" customHeight="1" x14ac:dyDescent="0.3">
      <c r="A32" s="194" t="str">
        <f t="shared" si="0"/>
        <v>Accountability</v>
      </c>
      <c r="B32" s="179">
        <f t="shared" si="13"/>
        <v>1.7</v>
      </c>
      <c r="C32" s="182" t="str">
        <f t="shared" si="14"/>
        <v xml:space="preserve">There are published rules which govern the behaviour of people who use the service and the conditions for use; and adherence to these rules is monitored. </v>
      </c>
      <c r="D32" s="51" t="s">
        <v>153</v>
      </c>
      <c r="E32" s="53" t="s">
        <v>507</v>
      </c>
      <c r="F32" s="33" t="str">
        <f>IF(ISBLANK('1. Accountability'!E31),"",'1. Accountability'!E31)</f>
        <v/>
      </c>
      <c r="G32" s="33" t="str">
        <f>IF(ISBLANK('1. Accountability'!F31),"",'1. Accountability'!F31)</f>
        <v/>
      </c>
      <c r="H32" s="33" t="str">
        <f>IF(ISBLANK('1. Accountability'!G31),"",'1. Accountability'!G31)</f>
        <v/>
      </c>
      <c r="I32" s="33" t="str">
        <f>IF(ISBLANK('1. Accountability'!H31),"",'1. Accountability'!H31)</f>
        <v/>
      </c>
      <c r="J32" s="33" t="str">
        <f>IF(ISBLANK('1. Accountability'!I31),"",'1. Accountability'!I31)</f>
        <v/>
      </c>
      <c r="K32" s="97" t="str">
        <f>IF(ISBLANK('1. Accountability'!J31),"",'1. Accountability'!J31)</f>
        <v/>
      </c>
      <c r="L32" s="29"/>
      <c r="M32" s="106"/>
      <c r="N32" s="29"/>
      <c r="O32" s="29"/>
      <c r="P32" s="29"/>
    </row>
    <row r="33" spans="1:28" ht="44.5" customHeight="1" thickBot="1" x14ac:dyDescent="0.35">
      <c r="A33" s="195" t="str">
        <f t="shared" si="0"/>
        <v>Accountability</v>
      </c>
      <c r="B33" s="180">
        <f t="shared" si="13"/>
        <v>1.7</v>
      </c>
      <c r="C33" s="183" t="str">
        <f t="shared" si="14"/>
        <v xml:space="preserve">There are published rules which govern the behaviour of people who use the service and the conditions for use; and adherence to these rules is monitored. </v>
      </c>
      <c r="D33" s="83" t="s">
        <v>154</v>
      </c>
      <c r="E33" s="78" t="s">
        <v>159</v>
      </c>
      <c r="F33" s="89" t="str">
        <f>IF(ISBLANK('1. Accountability'!E32),"",'1. Accountability'!E32)</f>
        <v/>
      </c>
      <c r="G33" s="89" t="str">
        <f>IF(ISBLANK('1. Accountability'!F32),"",'1. Accountability'!F32)</f>
        <v/>
      </c>
      <c r="H33" s="89" t="str">
        <f>IF(ISBLANK('1. Accountability'!G32),"",'1. Accountability'!G32)</f>
        <v/>
      </c>
      <c r="I33" s="89" t="str">
        <f>IF(ISBLANK('1. Accountability'!H32),"",'1. Accountability'!H32)</f>
        <v/>
      </c>
      <c r="J33" s="89" t="str">
        <f>IF(ISBLANK('1. Accountability'!I32),"",'1. Accountability'!I32)</f>
        <v/>
      </c>
      <c r="K33" s="98" t="str">
        <f>IF(ISBLANK('1. Accountability'!J32),"",'1. Accountability'!J32)</f>
        <v/>
      </c>
      <c r="L33" s="29"/>
      <c r="M33" s="106"/>
      <c r="N33" s="29"/>
      <c r="O33" s="29"/>
      <c r="P33" s="29"/>
    </row>
    <row r="34" spans="1:28" ht="46" customHeight="1" x14ac:dyDescent="0.3">
      <c r="A34" s="209" t="s">
        <v>176</v>
      </c>
      <c r="B34" s="178">
        <v>2.1</v>
      </c>
      <c r="C34" s="181" t="s">
        <v>167</v>
      </c>
      <c r="D34" s="72" t="s">
        <v>30</v>
      </c>
      <c r="E34" s="82" t="s">
        <v>168</v>
      </c>
      <c r="F34" s="86" t="str">
        <f>IF(ISBLANK('2. Transparency'!E2),"",'2. Transparency'!E2)</f>
        <v/>
      </c>
      <c r="G34" s="86" t="str">
        <f>IF(ISBLANK('2. Transparency'!F2),"",'2. Transparency'!F2)</f>
        <v/>
      </c>
      <c r="H34" s="86" t="str">
        <f>IF(ISBLANK('2. Transparency'!G2),"",'2. Transparency'!G2)</f>
        <v/>
      </c>
      <c r="I34" s="86" t="str">
        <f>IF(ISBLANK('2. Transparency'!H2),"",'2. Transparency'!H2)</f>
        <v/>
      </c>
      <c r="J34" s="86" t="str">
        <f>IF(ISBLANK('2. Transparency'!I2),"",'2. Transparency'!I2)</f>
        <v/>
      </c>
      <c r="K34" s="116" t="str">
        <f>IF(ISBLANK('2. Transparency'!J2),"",'2. Transparency'!J2)</f>
        <v/>
      </c>
      <c r="L34" s="29"/>
      <c r="M34" s="106"/>
      <c r="N34" s="29"/>
      <c r="O34" s="29"/>
      <c r="P34" s="29"/>
    </row>
    <row r="35" spans="1:28" ht="68.5" customHeight="1" x14ac:dyDescent="0.3">
      <c r="A35" s="210" t="str">
        <f t="shared" ref="A35:A41" si="15">A34</f>
        <v>Transparency</v>
      </c>
      <c r="B35" s="179">
        <f t="shared" ref="B35:B41" si="16">B34</f>
        <v>2.1</v>
      </c>
      <c r="C35" s="182" t="str">
        <f t="shared" ref="C35:C41" si="17">C34</f>
        <v>Children (and parents or guardians, where appropriate) are proactively provided with privacy information at the time their personal information is collected from them or obtained.</v>
      </c>
      <c r="D35" s="32" t="s">
        <v>31</v>
      </c>
      <c r="E35" s="53" t="s">
        <v>173</v>
      </c>
      <c r="F35" s="33" t="str">
        <f>IF(ISBLANK('2. Transparency'!E3),"",'2. Transparency'!E3)</f>
        <v/>
      </c>
      <c r="G35" s="33" t="str">
        <f>IF(ISBLANK('2. Transparency'!F3),"",'2. Transparency'!F3)</f>
        <v/>
      </c>
      <c r="H35" s="33" t="str">
        <f>IF(ISBLANK('2. Transparency'!G3),"",'2. Transparency'!G3)</f>
        <v/>
      </c>
      <c r="I35" s="33" t="str">
        <f>IF(ISBLANK('2. Transparency'!H3),"",'2. Transparency'!H3)</f>
        <v/>
      </c>
      <c r="J35" s="33" t="str">
        <f>IF(ISBLANK('2. Transparency'!I3),"",'2. Transparency'!I3)</f>
        <v/>
      </c>
      <c r="K35" s="117" t="str">
        <f>IF(ISBLANK('2. Transparency'!J3),"",'2. Transparency'!J3)</f>
        <v/>
      </c>
      <c r="L35" s="29"/>
      <c r="M35" s="106"/>
      <c r="N35" s="29"/>
      <c r="O35" s="29"/>
      <c r="P35" s="29"/>
    </row>
    <row r="36" spans="1:28" ht="68.5" customHeight="1" x14ac:dyDescent="0.3">
      <c r="A36" s="210" t="str">
        <f t="shared" si="15"/>
        <v>Transparency</v>
      </c>
      <c r="B36" s="179">
        <f t="shared" si="16"/>
        <v>2.1</v>
      </c>
      <c r="C36" s="182" t="str">
        <f t="shared" si="17"/>
        <v>Children (and parents or guardians, where appropriate) are proactively provided with privacy information at the time their personal information is collected from them or obtained.</v>
      </c>
      <c r="D36" s="32" t="s">
        <v>32</v>
      </c>
      <c r="E36" s="53" t="s">
        <v>174</v>
      </c>
      <c r="F36" s="33" t="str">
        <f>IF(ISBLANK('2. Transparency'!E4),"",'2. Transparency'!E4)</f>
        <v/>
      </c>
      <c r="G36" s="33" t="str">
        <f>IF(ISBLANK('2. Transparency'!F4),"",'2. Transparency'!F4)</f>
        <v/>
      </c>
      <c r="H36" s="33" t="str">
        <f>IF(ISBLANK('2. Transparency'!G4),"",'2. Transparency'!G4)</f>
        <v/>
      </c>
      <c r="I36" s="33" t="str">
        <f>IF(ISBLANK('2. Transparency'!H4),"",'2. Transparency'!H4)</f>
        <v/>
      </c>
      <c r="J36" s="33" t="str">
        <f>IF(ISBLANK('2. Transparency'!I4),"",'2. Transparency'!I4)</f>
        <v/>
      </c>
      <c r="K36" s="117" t="str">
        <f>IF(ISBLANK('2. Transparency'!J4),"",'2. Transparency'!J4)</f>
        <v/>
      </c>
      <c r="L36" s="29"/>
      <c r="M36" s="106"/>
      <c r="N36" s="29"/>
      <c r="O36" s="29"/>
      <c r="P36" s="29"/>
    </row>
    <row r="37" spans="1:28" ht="79.5" customHeight="1" x14ac:dyDescent="0.3">
      <c r="A37" s="210" t="str">
        <f t="shared" si="15"/>
        <v>Transparency</v>
      </c>
      <c r="B37" s="179">
        <f t="shared" si="16"/>
        <v>2.1</v>
      </c>
      <c r="C37" s="182" t="str">
        <f t="shared" si="17"/>
        <v>Children (and parents or guardians, where appropriate) are proactively provided with privacy information at the time their personal information is collected from them or obtained.</v>
      </c>
      <c r="D37" s="32" t="s">
        <v>162</v>
      </c>
      <c r="E37" s="53" t="s">
        <v>172</v>
      </c>
      <c r="F37" s="33" t="str">
        <f>IF(ISBLANK('2. Transparency'!E5),"",'2. Transparency'!E5)</f>
        <v/>
      </c>
      <c r="G37" s="33" t="str">
        <f>IF(ISBLANK('2. Transparency'!F5),"",'2. Transparency'!F5)</f>
        <v/>
      </c>
      <c r="H37" s="33" t="str">
        <f>IF(ISBLANK('2. Transparency'!G5),"",'2. Transparency'!G5)</f>
        <v/>
      </c>
      <c r="I37" s="33" t="str">
        <f>IF(ISBLANK('2. Transparency'!H5),"",'2. Transparency'!H5)</f>
        <v/>
      </c>
      <c r="J37" s="33" t="str">
        <f>IF(ISBLANK('2. Transparency'!I5),"",'2. Transparency'!I5)</f>
        <v/>
      </c>
      <c r="K37" s="117" t="str">
        <f>IF(ISBLANK('2. Transparency'!J5),"",'2. Transparency'!J5)</f>
        <v/>
      </c>
      <c r="L37" s="29"/>
      <c r="M37" s="106"/>
      <c r="N37" s="29"/>
      <c r="O37" s="29"/>
      <c r="P37" s="29"/>
    </row>
    <row r="38" spans="1:28" ht="46" customHeight="1" x14ac:dyDescent="0.3">
      <c r="A38" s="210" t="str">
        <f t="shared" si="15"/>
        <v>Transparency</v>
      </c>
      <c r="B38" s="179">
        <f t="shared" si="16"/>
        <v>2.1</v>
      </c>
      <c r="C38" s="182" t="str">
        <f t="shared" si="17"/>
        <v>Children (and parents or guardians, where appropriate) are proactively provided with privacy information at the time their personal information is collected from them or obtained.</v>
      </c>
      <c r="D38" s="32" t="s">
        <v>163</v>
      </c>
      <c r="E38" s="53" t="s">
        <v>175</v>
      </c>
      <c r="F38" s="33" t="str">
        <f>IF(ISBLANK('2. Transparency'!E6),"",'2. Transparency'!E6)</f>
        <v/>
      </c>
      <c r="G38" s="33" t="str">
        <f>IF(ISBLANK('2. Transparency'!F6),"",'2. Transparency'!F6)</f>
        <v/>
      </c>
      <c r="H38" s="33" t="str">
        <f>IF(ISBLANK('2. Transparency'!G6),"",'2. Transparency'!G6)</f>
        <v/>
      </c>
      <c r="I38" s="33" t="str">
        <f>IF(ISBLANK('2. Transparency'!H6),"",'2. Transparency'!H6)</f>
        <v/>
      </c>
      <c r="J38" s="33" t="str">
        <f>IF(ISBLANK('2. Transparency'!I6),"",'2. Transparency'!I6)</f>
        <v/>
      </c>
      <c r="K38" s="117" t="str">
        <f>IF(ISBLANK('2. Transparency'!J6),"",'2. Transparency'!J6)</f>
        <v/>
      </c>
      <c r="L38" s="29"/>
      <c r="M38" s="106"/>
      <c r="N38" s="29"/>
      <c r="O38" s="29"/>
      <c r="P38" s="29"/>
    </row>
    <row r="39" spans="1:28" ht="68.5" customHeight="1" x14ac:dyDescent="0.3">
      <c r="A39" s="210" t="str">
        <f t="shared" si="15"/>
        <v>Transparency</v>
      </c>
      <c r="B39" s="179">
        <f t="shared" si="16"/>
        <v>2.1</v>
      </c>
      <c r="C39" s="182" t="str">
        <f t="shared" si="17"/>
        <v>Children (and parents or guardians, where appropriate) are proactively provided with privacy information at the time their personal information is collected from them or obtained.</v>
      </c>
      <c r="D39" s="32" t="s">
        <v>164</v>
      </c>
      <c r="E39" s="53" t="s">
        <v>169</v>
      </c>
      <c r="F39" s="33" t="str">
        <f>IF(ISBLANK('2. Transparency'!E7),"",'2. Transparency'!E7)</f>
        <v/>
      </c>
      <c r="G39" s="33" t="str">
        <f>IF(ISBLANK('2. Transparency'!F7),"",'2. Transparency'!F7)</f>
        <v/>
      </c>
      <c r="H39" s="33" t="str">
        <f>IF(ISBLANK('2. Transparency'!G7),"",'2. Transparency'!G7)</f>
        <v/>
      </c>
      <c r="I39" s="33" t="str">
        <f>IF(ISBLANK('2. Transparency'!H7),"",'2. Transparency'!H7)</f>
        <v/>
      </c>
      <c r="J39" s="33" t="str">
        <f>IF(ISBLANK('2. Transparency'!I7),"",'2. Transparency'!I7)</f>
        <v/>
      </c>
      <c r="K39" s="117" t="str">
        <f>IF(ISBLANK('2. Transparency'!J7),"",'2. Transparency'!J7)</f>
        <v/>
      </c>
      <c r="L39" s="29"/>
      <c r="M39" s="106"/>
      <c r="N39" s="29"/>
      <c r="O39" s="29"/>
      <c r="P39" s="29"/>
    </row>
    <row r="40" spans="1:28" ht="46" customHeight="1" x14ac:dyDescent="0.3">
      <c r="A40" s="210" t="str">
        <f t="shared" si="15"/>
        <v>Transparency</v>
      </c>
      <c r="B40" s="179">
        <f t="shared" si="16"/>
        <v>2.1</v>
      </c>
      <c r="C40" s="182" t="str">
        <f t="shared" si="17"/>
        <v>Children (and parents or guardians, where appropriate) are proactively provided with privacy information at the time their personal information is collected from them or obtained.</v>
      </c>
      <c r="D40" s="32" t="s">
        <v>165</v>
      </c>
      <c r="E40" s="53" t="s">
        <v>171</v>
      </c>
      <c r="F40" s="33" t="str">
        <f>IF(ISBLANK('2. Transparency'!E8),"",'2. Transparency'!E8)</f>
        <v/>
      </c>
      <c r="G40" s="33" t="str">
        <f>IF(ISBLANK('2. Transparency'!F8),"",'2. Transparency'!F8)</f>
        <v/>
      </c>
      <c r="H40" s="33" t="str">
        <f>IF(ISBLANK('2. Transparency'!G8),"",'2. Transparency'!G8)</f>
        <v/>
      </c>
      <c r="I40" s="33" t="str">
        <f>IF(ISBLANK('2. Transparency'!H8),"",'2. Transparency'!H8)</f>
        <v/>
      </c>
      <c r="J40" s="33" t="str">
        <f>IF(ISBLANK('2. Transparency'!I8),"",'2. Transparency'!I8)</f>
        <v/>
      </c>
      <c r="K40" s="117" t="str">
        <f>IF(ISBLANK('2. Transparency'!J8),"",'2. Transparency'!J8)</f>
        <v/>
      </c>
      <c r="L40" s="29"/>
      <c r="M40" s="106"/>
      <c r="N40" s="29"/>
      <c r="O40" s="29"/>
      <c r="P40" s="29"/>
    </row>
    <row r="41" spans="1:28" ht="79.5" customHeight="1" thickBot="1" x14ac:dyDescent="0.35">
      <c r="A41" s="211" t="str">
        <f t="shared" si="15"/>
        <v>Transparency</v>
      </c>
      <c r="B41" s="180">
        <f t="shared" si="16"/>
        <v>2.1</v>
      </c>
      <c r="C41" s="183" t="str">
        <f t="shared" si="17"/>
        <v>Children (and parents or guardians, where appropriate) are proactively provided with privacy information at the time their personal information is collected from them or obtained.</v>
      </c>
      <c r="D41" s="77" t="s">
        <v>166</v>
      </c>
      <c r="E41" s="78" t="s">
        <v>170</v>
      </c>
      <c r="F41" s="89" t="str">
        <f>IF(ISBLANK('2. Transparency'!E9),"",'2. Transparency'!E9)</f>
        <v/>
      </c>
      <c r="G41" s="89" t="str">
        <f>IF(ISBLANK('2. Transparency'!F9),"",'2. Transparency'!F9)</f>
        <v/>
      </c>
      <c r="H41" s="89" t="str">
        <f>IF(ISBLANK('2. Transparency'!G9),"",'2. Transparency'!G9)</f>
        <v/>
      </c>
      <c r="I41" s="89" t="str">
        <f>IF(ISBLANK('2. Transparency'!H9),"",'2. Transparency'!H9)</f>
        <v/>
      </c>
      <c r="J41" s="89" t="str">
        <f>IF(ISBLANK('2. Transparency'!I9),"",'2. Transparency'!I9)</f>
        <v/>
      </c>
      <c r="K41" s="118" t="str">
        <f>IF(ISBLANK('2. Transparency'!J9),"",'2. Transparency'!J9)</f>
        <v/>
      </c>
      <c r="L41" s="29"/>
      <c r="M41" s="106"/>
      <c r="N41" s="29"/>
      <c r="O41" s="29"/>
      <c r="P41" s="29"/>
    </row>
    <row r="42" spans="1:28" ht="46" customHeight="1" x14ac:dyDescent="0.3">
      <c r="A42" s="212" t="s">
        <v>183</v>
      </c>
      <c r="B42" s="178">
        <v>3.1</v>
      </c>
      <c r="C42" s="181" t="s">
        <v>182</v>
      </c>
      <c r="D42" s="72" t="s">
        <v>33</v>
      </c>
      <c r="E42" s="82" t="s">
        <v>177</v>
      </c>
      <c r="F42" s="86" t="str">
        <f>IF(ISBLANK('3. Children''s rights '!E2),"",'3. Children''s rights '!E2)</f>
        <v/>
      </c>
      <c r="G42" s="72" t="str">
        <f>IF(ISBLANK('3. Children''s rights '!F2),"",'3. Children''s rights '!F2)</f>
        <v/>
      </c>
      <c r="H42" s="72" t="str">
        <f>IF(ISBLANK('3. Children''s rights '!G2),"",'3. Children''s rights '!G2)</f>
        <v/>
      </c>
      <c r="I42" s="72" t="str">
        <f>IF(ISBLANK('3. Children''s rights '!H2),"",'3. Children''s rights '!H2)</f>
        <v/>
      </c>
      <c r="J42" s="72" t="str">
        <f>IF(ISBLANK('3. Children''s rights '!I2),"",'3. Children''s rights '!I2)</f>
        <v/>
      </c>
      <c r="K42" s="87" t="str">
        <f>IF(ISBLANK('3. Children''s rights '!J2),"",'3. Children''s rights '!J2)</f>
        <v/>
      </c>
      <c r="L42" s="35"/>
      <c r="M42" s="106"/>
      <c r="N42" s="35"/>
      <c r="O42" s="35"/>
      <c r="P42" s="35"/>
    </row>
    <row r="43" spans="1:28" ht="46" customHeight="1" x14ac:dyDescent="0.3">
      <c r="A43" s="213" t="str">
        <f t="shared" ref="A43:A46" si="18">A42</f>
        <v>Children's rights</v>
      </c>
      <c r="B43" s="179">
        <f t="shared" ref="B43:B46" si="19">B42</f>
        <v>3.1</v>
      </c>
      <c r="C43" s="182" t="str">
        <f t="shared" ref="C43:C46" si="20">C42</f>
        <v>There are measures or tools in place to inform children about their rights and enable them to understand and exercise them.</v>
      </c>
      <c r="D43" s="32" t="s">
        <v>34</v>
      </c>
      <c r="E43" s="53" t="s">
        <v>181</v>
      </c>
      <c r="F43" s="33" t="str">
        <f>IF(ISBLANK('3. Children''s rights '!E3),"",'3. Children''s rights '!E3)</f>
        <v/>
      </c>
      <c r="G43" s="32" t="str">
        <f>IF(ISBLANK('3. Children''s rights '!F3),"",'3. Children''s rights '!F3)</f>
        <v/>
      </c>
      <c r="H43" s="32" t="str">
        <f>IF(ISBLANK('3. Children''s rights '!G3),"",'3. Children''s rights '!G3)</f>
        <v/>
      </c>
      <c r="I43" s="32" t="str">
        <f>IF(ISBLANK('3. Children''s rights '!H3),"",'3. Children''s rights '!H3)</f>
        <v/>
      </c>
      <c r="J43" s="32" t="str">
        <f>IF(ISBLANK('3. Children''s rights '!I3),"",'3. Children''s rights '!I3)</f>
        <v/>
      </c>
      <c r="K43" s="88" t="str">
        <f>IF(ISBLANK('3. Children''s rights '!J3),"",'3. Children''s rights '!J3)</f>
        <v/>
      </c>
      <c r="L43" s="35"/>
      <c r="M43" s="106"/>
      <c r="N43" s="35"/>
      <c r="O43" s="35"/>
      <c r="P43" s="35"/>
    </row>
    <row r="44" spans="1:28" ht="68.5" customHeight="1" x14ac:dyDescent="0.3">
      <c r="A44" s="213" t="str">
        <f t="shared" si="18"/>
        <v>Children's rights</v>
      </c>
      <c r="B44" s="179">
        <f t="shared" si="19"/>
        <v>3.1</v>
      </c>
      <c r="C44" s="182" t="str">
        <f t="shared" si="20"/>
        <v>There are measures or tools in place to inform children about their rights and enable them to understand and exercise them.</v>
      </c>
      <c r="D44" s="32" t="s">
        <v>35</v>
      </c>
      <c r="E44" s="53" t="s">
        <v>180</v>
      </c>
      <c r="F44" s="33" t="str">
        <f>IF(ISBLANK('3. Children''s rights '!E4),"",'3. Children''s rights '!E4)</f>
        <v/>
      </c>
      <c r="G44" s="32" t="str">
        <f>IF(ISBLANK('3. Children''s rights '!F4),"",'3. Children''s rights '!F4)</f>
        <v/>
      </c>
      <c r="H44" s="32" t="str">
        <f>IF(ISBLANK('3. Children''s rights '!G4),"",'3. Children''s rights '!G4)</f>
        <v/>
      </c>
      <c r="I44" s="32" t="str">
        <f>IF(ISBLANK('3. Children''s rights '!H4),"",'3. Children''s rights '!H4)</f>
        <v/>
      </c>
      <c r="J44" s="32" t="str">
        <f>IF(ISBLANK('3. Children''s rights '!I4),"",'3. Children''s rights '!I4)</f>
        <v/>
      </c>
      <c r="K44" s="88" t="str">
        <f>IF(ISBLANK('3. Children''s rights '!J4),"",'3. Children''s rights '!J4)</f>
        <v/>
      </c>
      <c r="L44" s="35"/>
      <c r="M44" s="106"/>
      <c r="N44" s="35"/>
      <c r="O44" s="35"/>
      <c r="P44" s="35"/>
    </row>
    <row r="45" spans="1:28" ht="68.5" customHeight="1" x14ac:dyDescent="0.3">
      <c r="A45" s="213" t="str">
        <f t="shared" si="18"/>
        <v>Children's rights</v>
      </c>
      <c r="B45" s="179">
        <f t="shared" si="19"/>
        <v>3.1</v>
      </c>
      <c r="C45" s="182" t="str">
        <f t="shared" si="20"/>
        <v>There are measures or tools in place to inform children about their rights and enable them to understand and exercise them.</v>
      </c>
      <c r="D45" s="32" t="s">
        <v>36</v>
      </c>
      <c r="E45" s="53" t="s">
        <v>178</v>
      </c>
      <c r="F45" s="33" t="str">
        <f>IF(ISBLANK('3. Children''s rights '!E5),"",'3. Children''s rights '!E5)</f>
        <v/>
      </c>
      <c r="G45" s="32" t="str">
        <f>IF(ISBLANK('3. Children''s rights '!F5),"",'3. Children''s rights '!F5)</f>
        <v/>
      </c>
      <c r="H45" s="32" t="str">
        <f>IF(ISBLANK('3. Children''s rights '!G5),"",'3. Children''s rights '!G5)</f>
        <v/>
      </c>
      <c r="I45" s="32" t="str">
        <f>IF(ISBLANK('3. Children''s rights '!H5),"",'3. Children''s rights '!H5)</f>
        <v/>
      </c>
      <c r="J45" s="32" t="str">
        <f>IF(ISBLANK('3. Children''s rights '!I5),"",'3. Children''s rights '!I5)</f>
        <v/>
      </c>
      <c r="K45" s="88" t="str">
        <f>IF(ISBLANK('3. Children''s rights '!J5),"",'3. Children''s rights '!J5)</f>
        <v/>
      </c>
      <c r="L45" s="35"/>
      <c r="M45" s="106"/>
      <c r="N45" s="35"/>
      <c r="O45" s="35"/>
      <c r="P45" s="35"/>
    </row>
    <row r="46" spans="1:28" ht="46" customHeight="1" thickBot="1" x14ac:dyDescent="0.35">
      <c r="A46" s="214" t="str">
        <f t="shared" si="18"/>
        <v>Children's rights</v>
      </c>
      <c r="B46" s="180">
        <f t="shared" si="19"/>
        <v>3.1</v>
      </c>
      <c r="C46" s="183" t="str">
        <f t="shared" si="20"/>
        <v>There are measures or tools in place to inform children about their rights and enable them to understand and exercise them.</v>
      </c>
      <c r="D46" s="77" t="s">
        <v>37</v>
      </c>
      <c r="E46" s="78" t="s">
        <v>179</v>
      </c>
      <c r="F46" s="89" t="str">
        <f>IF(ISBLANK('3. Children''s rights '!E6),"",'3. Children''s rights '!E6)</f>
        <v/>
      </c>
      <c r="G46" s="77" t="str">
        <f>IF(ISBLANK('3. Children''s rights '!F6),"",'3. Children''s rights '!F6)</f>
        <v/>
      </c>
      <c r="H46" s="77" t="str">
        <f>IF(ISBLANK('3. Children''s rights '!G6),"",'3. Children''s rights '!G6)</f>
        <v/>
      </c>
      <c r="I46" s="77" t="str">
        <f>IF(ISBLANK('3. Children''s rights '!H6),"",'3. Children''s rights '!H6)</f>
        <v/>
      </c>
      <c r="J46" s="77" t="str">
        <f>IF(ISBLANK('3. Children''s rights '!I6),"",'3. Children''s rights '!I6)</f>
        <v/>
      </c>
      <c r="K46" s="90" t="str">
        <f>IF(ISBLANK('3. Children''s rights '!J6),"",'3. Children''s rights '!J6)</f>
        <v/>
      </c>
      <c r="L46" s="35"/>
      <c r="M46" s="106"/>
      <c r="N46" s="35"/>
      <c r="O46" s="35"/>
      <c r="P46" s="35"/>
    </row>
    <row r="47" spans="1:28" s="38" customFormat="1" ht="46" customHeight="1" x14ac:dyDescent="0.35">
      <c r="A47" s="215" t="s">
        <v>213</v>
      </c>
      <c r="B47" s="178">
        <v>4.0999999999999996</v>
      </c>
      <c r="C47" s="181" t="s">
        <v>184</v>
      </c>
      <c r="D47" s="81" t="s">
        <v>39</v>
      </c>
      <c r="E47" s="82" t="s">
        <v>190</v>
      </c>
      <c r="F47" s="86" t="str">
        <f>IF(ISBLANK('4. DPIAs'!E2),"",'4. DPIAs'!E2)</f>
        <v/>
      </c>
      <c r="G47" s="72" t="str">
        <f>IF(ISBLANK('4. DPIAs'!F2),"",'4. DPIAs'!F2)</f>
        <v/>
      </c>
      <c r="H47" s="72" t="str">
        <f>IF(ISBLANK('4. DPIAs'!G2),"",'4. DPIAs'!G2)</f>
        <v/>
      </c>
      <c r="I47" s="72" t="str">
        <f>IF(ISBLANK('4. DPIAs'!H2),"",'4. DPIAs'!H2)</f>
        <v/>
      </c>
      <c r="J47" s="72" t="str">
        <f>IF(ISBLANK('4. DPIAs'!I2),"",'4. DPIAs'!I2)</f>
        <v/>
      </c>
      <c r="K47" s="87" t="str">
        <f>IF(ISBLANK('4. DPIAs'!J2),"",'4. DPIAs'!J2)</f>
        <v/>
      </c>
      <c r="L47" s="36"/>
      <c r="M47" s="106"/>
      <c r="N47" s="36"/>
      <c r="O47" s="36"/>
      <c r="P47" s="36"/>
      <c r="Q47" s="37"/>
      <c r="R47" s="37"/>
      <c r="S47" s="37"/>
      <c r="T47" s="37"/>
      <c r="U47" s="37"/>
      <c r="V47" s="37"/>
      <c r="W47" s="37"/>
      <c r="X47" s="37"/>
      <c r="Y47" s="37"/>
      <c r="Z47" s="37"/>
      <c r="AA47" s="37"/>
      <c r="AB47" s="37"/>
    </row>
    <row r="48" spans="1:28" s="38" customFormat="1" ht="74.5" customHeight="1" x14ac:dyDescent="0.35">
      <c r="A48" s="216" t="str">
        <f t="shared" ref="A48:A62" si="21">A47</f>
        <v>DPIAs</v>
      </c>
      <c r="B48" s="179">
        <f t="shared" ref="B48:B49" si="22">B47</f>
        <v>4.0999999999999996</v>
      </c>
      <c r="C48" s="182" t="str">
        <f t="shared" ref="C48:C49" si="23">C47</f>
        <v>The requirement for a DPIA is documented and online service developers are provided with clear guidance on the assessment criteria.</v>
      </c>
      <c r="D48" s="51" t="s">
        <v>40</v>
      </c>
      <c r="E48" s="53" t="s">
        <v>191</v>
      </c>
      <c r="F48" s="33" t="str">
        <f>IF(ISBLANK('4. DPIAs'!E3),"",'4. DPIAs'!E3)</f>
        <v/>
      </c>
      <c r="G48" s="32" t="str">
        <f>IF(ISBLANK('4. DPIAs'!F3),"",'4. DPIAs'!F3)</f>
        <v/>
      </c>
      <c r="H48" s="32" t="str">
        <f>IF(ISBLANK('4. DPIAs'!G3),"",'4. DPIAs'!G3)</f>
        <v/>
      </c>
      <c r="I48" s="32" t="str">
        <f>IF(ISBLANK('4. DPIAs'!H3),"",'4. DPIAs'!H3)</f>
        <v/>
      </c>
      <c r="J48" s="32" t="str">
        <f>IF(ISBLANK('4. DPIAs'!I3),"",'4. DPIAs'!I3)</f>
        <v/>
      </c>
      <c r="K48" s="88" t="str">
        <f>IF(ISBLANK('4. DPIAs'!J3),"",'4. DPIAs'!J3)</f>
        <v/>
      </c>
      <c r="L48" s="36"/>
      <c r="M48" s="106"/>
      <c r="N48" s="36"/>
      <c r="O48" s="36"/>
      <c r="P48" s="36"/>
      <c r="Q48" s="37"/>
      <c r="R48" s="37"/>
      <c r="S48" s="37"/>
      <c r="T48" s="37"/>
      <c r="U48" s="37"/>
      <c r="V48" s="37"/>
      <c r="W48" s="37"/>
      <c r="X48" s="37"/>
      <c r="Y48" s="37"/>
      <c r="Z48" s="37"/>
      <c r="AA48" s="37"/>
      <c r="AB48" s="37"/>
    </row>
    <row r="49" spans="1:28" s="38" customFormat="1" ht="68.5" customHeight="1" thickBot="1" x14ac:dyDescent="0.4">
      <c r="A49" s="216" t="str">
        <f t="shared" si="21"/>
        <v>DPIAs</v>
      </c>
      <c r="B49" s="180">
        <f t="shared" si="22"/>
        <v>4.0999999999999996</v>
      </c>
      <c r="C49" s="183" t="str">
        <f t="shared" si="23"/>
        <v>The requirement for a DPIA is documented and online service developers are provided with clear guidance on the assessment criteria.</v>
      </c>
      <c r="D49" s="83" t="s">
        <v>41</v>
      </c>
      <c r="E49" s="78" t="s">
        <v>192</v>
      </c>
      <c r="F49" s="89" t="str">
        <f>IF(ISBLANK('4. DPIAs'!E4),"",'4. DPIAs'!E4)</f>
        <v/>
      </c>
      <c r="G49" s="77" t="str">
        <f>IF(ISBLANK('4. DPIAs'!F4),"",'4. DPIAs'!F4)</f>
        <v/>
      </c>
      <c r="H49" s="77" t="str">
        <f>IF(ISBLANK('4. DPIAs'!G4),"",'4. DPIAs'!G4)</f>
        <v/>
      </c>
      <c r="I49" s="77" t="str">
        <f>IF(ISBLANK('4. DPIAs'!H4),"",'4. DPIAs'!H4)</f>
        <v/>
      </c>
      <c r="J49" s="77" t="str">
        <f>IF(ISBLANK('4. DPIAs'!I4),"",'4. DPIAs'!I4)</f>
        <v/>
      </c>
      <c r="K49" s="90" t="str">
        <f>IF(ISBLANK('4. DPIAs'!J4),"",'4. DPIAs'!J4)</f>
        <v/>
      </c>
      <c r="L49" s="36"/>
      <c r="M49" s="106"/>
      <c r="N49" s="36"/>
      <c r="O49" s="36"/>
      <c r="P49" s="36"/>
      <c r="Q49" s="37"/>
      <c r="R49" s="37"/>
      <c r="S49" s="37"/>
      <c r="T49" s="37"/>
      <c r="U49" s="37"/>
      <c r="V49" s="37"/>
      <c r="W49" s="37"/>
      <c r="X49" s="37"/>
      <c r="Y49" s="37"/>
      <c r="Z49" s="37"/>
      <c r="AA49" s="37"/>
      <c r="AB49" s="37"/>
    </row>
    <row r="50" spans="1:28" s="38" customFormat="1" ht="46" customHeight="1" x14ac:dyDescent="0.35">
      <c r="A50" s="216" t="str">
        <f t="shared" si="21"/>
        <v>DPIAs</v>
      </c>
      <c r="B50" s="178">
        <v>4.2</v>
      </c>
      <c r="C50" s="181" t="s">
        <v>193</v>
      </c>
      <c r="D50" s="81" t="s">
        <v>42</v>
      </c>
      <c r="E50" s="82" t="s">
        <v>199</v>
      </c>
      <c r="F50" s="86" t="str">
        <f>IF(ISBLANK('4. DPIAs'!E5),"",'4. DPIAs'!E5)</f>
        <v/>
      </c>
      <c r="G50" s="72" t="str">
        <f>IF(ISBLANK('4. DPIAs'!F5),"",'4. DPIAs'!F5)</f>
        <v/>
      </c>
      <c r="H50" s="72" t="str">
        <f>IF(ISBLANK('4. DPIAs'!G5),"",'4. DPIAs'!G5)</f>
        <v/>
      </c>
      <c r="I50" s="72" t="str">
        <f>IF(ISBLANK('4. DPIAs'!H5),"",'4. DPIAs'!H5)</f>
        <v/>
      </c>
      <c r="J50" s="72" t="str">
        <f>IF(ISBLANK('4. DPIAs'!I5),"",'4. DPIAs'!I5)</f>
        <v/>
      </c>
      <c r="K50" s="87" t="str">
        <f>IF(ISBLANK('4. DPIAs'!J5),"",'4. DPIAs'!J5)</f>
        <v/>
      </c>
      <c r="L50" s="36"/>
      <c r="M50" s="106"/>
      <c r="N50" s="36"/>
      <c r="O50" s="36"/>
      <c r="P50" s="36"/>
      <c r="Q50" s="37"/>
      <c r="R50" s="37"/>
      <c r="S50" s="37"/>
      <c r="T50" s="37"/>
      <c r="U50" s="37"/>
      <c r="V50" s="37"/>
      <c r="W50" s="37"/>
      <c r="X50" s="37"/>
      <c r="Y50" s="37"/>
      <c r="Z50" s="37"/>
      <c r="AA50" s="37"/>
      <c r="AB50" s="37"/>
    </row>
    <row r="51" spans="1:28" s="38" customFormat="1" ht="354" customHeight="1" x14ac:dyDescent="0.35">
      <c r="A51" s="216" t="str">
        <f t="shared" si="21"/>
        <v>DPIAs</v>
      </c>
      <c r="B51" s="179">
        <f t="shared" ref="B51:B57" si="24">B50</f>
        <v>4.2</v>
      </c>
      <c r="C51" s="182" t="str">
        <f t="shared" ref="C51:C57" si="25">C50</f>
        <v>DPIAs are undertaken before carrying out any new types of processing that are likely to result in a high risk to children's rights and freedoms. DPIAs cover the nature, scope, context and purposes of the processing.</v>
      </c>
      <c r="D51" s="51" t="s">
        <v>43</v>
      </c>
      <c r="E51" s="53" t="s">
        <v>200</v>
      </c>
      <c r="F51" s="33" t="str">
        <f>IF(ISBLANK('4. DPIAs'!E6),"",'4. DPIAs'!E6)</f>
        <v/>
      </c>
      <c r="G51" s="32" t="str">
        <f>IF(ISBLANK('4. DPIAs'!F6),"",'4. DPIAs'!F6)</f>
        <v/>
      </c>
      <c r="H51" s="32" t="str">
        <f>IF(ISBLANK('4. DPIAs'!G6),"",'4. DPIAs'!G6)</f>
        <v/>
      </c>
      <c r="I51" s="32" t="str">
        <f>IF(ISBLANK('4. DPIAs'!H6),"",'4. DPIAs'!H6)</f>
        <v/>
      </c>
      <c r="J51" s="32" t="str">
        <f>IF(ISBLANK('4. DPIAs'!I6),"",'4. DPIAs'!I6)</f>
        <v/>
      </c>
      <c r="K51" s="88" t="str">
        <f>IF(ISBLANK('4. DPIAs'!J6),"",'4. DPIAs'!J6)</f>
        <v/>
      </c>
      <c r="L51" s="36"/>
      <c r="M51" s="106"/>
      <c r="N51" s="36"/>
      <c r="O51" s="36"/>
      <c r="P51" s="36"/>
      <c r="Q51" s="37"/>
      <c r="R51" s="37"/>
      <c r="S51" s="37"/>
      <c r="T51" s="37"/>
      <c r="U51" s="37"/>
      <c r="V51" s="37"/>
      <c r="W51" s="37"/>
      <c r="X51" s="37"/>
      <c r="Y51" s="37"/>
      <c r="Z51" s="37"/>
      <c r="AA51" s="37"/>
      <c r="AB51" s="37"/>
    </row>
    <row r="52" spans="1:28" s="38" customFormat="1" ht="308.5" customHeight="1" x14ac:dyDescent="0.35">
      <c r="A52" s="216" t="str">
        <f t="shared" si="21"/>
        <v>DPIAs</v>
      </c>
      <c r="B52" s="179">
        <f t="shared" si="24"/>
        <v>4.2</v>
      </c>
      <c r="C52" s="182" t="str">
        <f t="shared" si="25"/>
        <v>DPIAs are undertaken before carrying out any new types of processing that are likely to result in a high risk to children's rights and freedoms. DPIAs cover the nature, scope, context and purposes of the processing.</v>
      </c>
      <c r="D52" s="51" t="s">
        <v>44</v>
      </c>
      <c r="E52" s="53" t="s">
        <v>201</v>
      </c>
      <c r="F52" s="33" t="str">
        <f>IF(ISBLANK('4. DPIAs'!E7),"",'4. DPIAs'!E7)</f>
        <v/>
      </c>
      <c r="G52" s="32" t="str">
        <f>IF(ISBLANK('4. DPIAs'!F7),"",'4. DPIAs'!F7)</f>
        <v/>
      </c>
      <c r="H52" s="32" t="str">
        <f>IF(ISBLANK('4. DPIAs'!G7),"",'4. DPIAs'!G7)</f>
        <v/>
      </c>
      <c r="I52" s="32" t="str">
        <f>IF(ISBLANK('4. DPIAs'!H7),"",'4. DPIAs'!H7)</f>
        <v/>
      </c>
      <c r="J52" s="32" t="str">
        <f>IF(ISBLANK('4. DPIAs'!I7),"",'4. DPIAs'!I7)</f>
        <v/>
      </c>
      <c r="K52" s="88" t="str">
        <f>IF(ISBLANK('4. DPIAs'!J7),"",'4. DPIAs'!J7)</f>
        <v/>
      </c>
      <c r="L52" s="36"/>
      <c r="M52" s="106"/>
      <c r="N52" s="36"/>
      <c r="O52" s="36"/>
      <c r="P52" s="36"/>
      <c r="Q52" s="37"/>
      <c r="R52" s="37"/>
      <c r="S52" s="37"/>
      <c r="T52" s="37"/>
      <c r="U52" s="37"/>
      <c r="V52" s="37"/>
      <c r="W52" s="37"/>
      <c r="X52" s="37"/>
      <c r="Y52" s="37"/>
      <c r="Z52" s="37"/>
      <c r="AA52" s="37"/>
      <c r="AB52" s="37"/>
    </row>
    <row r="53" spans="1:28" s="38" customFormat="1" ht="46" customHeight="1" x14ac:dyDescent="0.35">
      <c r="A53" s="216" t="str">
        <f t="shared" si="21"/>
        <v>DPIAs</v>
      </c>
      <c r="B53" s="179">
        <f t="shared" si="24"/>
        <v>4.2</v>
      </c>
      <c r="C53" s="182" t="str">
        <f t="shared" si="25"/>
        <v>DPIAs are undertaken before carrying out any new types of processing that are likely to result in a high risk to children's rights and freedoms. DPIAs cover the nature, scope, context and purposes of the processing.</v>
      </c>
      <c r="D53" s="51" t="s">
        <v>185</v>
      </c>
      <c r="E53" s="53" t="s">
        <v>194</v>
      </c>
      <c r="F53" s="33" t="str">
        <f>IF(ISBLANK('4. DPIAs'!E8),"",'4. DPIAs'!E8)</f>
        <v/>
      </c>
      <c r="G53" s="32" t="str">
        <f>IF(ISBLANK('4. DPIAs'!F8),"",'4. DPIAs'!F8)</f>
        <v/>
      </c>
      <c r="H53" s="32" t="str">
        <f>IF(ISBLANK('4. DPIAs'!G8),"",'4. DPIAs'!G8)</f>
        <v/>
      </c>
      <c r="I53" s="32" t="str">
        <f>IF(ISBLANK('4. DPIAs'!H8),"",'4. DPIAs'!H8)</f>
        <v/>
      </c>
      <c r="J53" s="32" t="str">
        <f>IF(ISBLANK('4. DPIAs'!I8),"",'4. DPIAs'!I8)</f>
        <v/>
      </c>
      <c r="K53" s="88" t="str">
        <f>IF(ISBLANK('4. DPIAs'!J8),"",'4. DPIAs'!J8)</f>
        <v/>
      </c>
      <c r="L53" s="36"/>
      <c r="M53" s="106"/>
      <c r="N53" s="36"/>
      <c r="O53" s="36"/>
      <c r="P53" s="36"/>
      <c r="Q53" s="37"/>
      <c r="R53" s="37"/>
      <c r="S53" s="37"/>
      <c r="T53" s="37"/>
      <c r="U53" s="37"/>
      <c r="V53" s="37"/>
      <c r="W53" s="37"/>
      <c r="X53" s="37"/>
      <c r="Y53" s="37"/>
      <c r="Z53" s="37"/>
      <c r="AA53" s="37"/>
      <c r="AB53" s="37"/>
    </row>
    <row r="54" spans="1:28" s="38" customFormat="1" ht="68.5" customHeight="1" x14ac:dyDescent="0.35">
      <c r="A54" s="216" t="str">
        <f t="shared" si="21"/>
        <v>DPIAs</v>
      </c>
      <c r="B54" s="179">
        <f t="shared" si="24"/>
        <v>4.2</v>
      </c>
      <c r="C54" s="182" t="str">
        <f t="shared" si="25"/>
        <v>DPIAs are undertaken before carrying out any new types of processing that are likely to result in a high risk to children's rights and freedoms. DPIAs cover the nature, scope, context and purposes of the processing.</v>
      </c>
      <c r="D54" s="51" t="s">
        <v>186</v>
      </c>
      <c r="E54" s="53" t="s">
        <v>195</v>
      </c>
      <c r="F54" s="33" t="str">
        <f>IF(ISBLANK('4. DPIAs'!E9),"",'4. DPIAs'!E9)</f>
        <v/>
      </c>
      <c r="G54" s="32" t="str">
        <f>IF(ISBLANK('4. DPIAs'!F9),"",'4. DPIAs'!F9)</f>
        <v/>
      </c>
      <c r="H54" s="32" t="str">
        <f>IF(ISBLANK('4. DPIAs'!G9),"",'4. DPIAs'!G9)</f>
        <v/>
      </c>
      <c r="I54" s="32" t="str">
        <f>IF(ISBLANK('4. DPIAs'!H9),"",'4. DPIAs'!H9)</f>
        <v/>
      </c>
      <c r="J54" s="32" t="str">
        <f>IF(ISBLANK('4. DPIAs'!I9),"",'4. DPIAs'!I9)</f>
        <v/>
      </c>
      <c r="K54" s="88" t="str">
        <f>IF(ISBLANK('4. DPIAs'!J9),"",'4. DPIAs'!J9)</f>
        <v/>
      </c>
      <c r="L54" s="36"/>
      <c r="M54" s="106"/>
      <c r="N54" s="36"/>
      <c r="O54" s="36"/>
      <c r="P54" s="36"/>
      <c r="Q54" s="37"/>
      <c r="R54" s="37"/>
      <c r="S54" s="37"/>
      <c r="T54" s="37"/>
      <c r="U54" s="37"/>
      <c r="V54" s="37"/>
      <c r="W54" s="37"/>
      <c r="X54" s="37"/>
      <c r="Y54" s="37"/>
      <c r="Z54" s="37"/>
      <c r="AA54" s="37"/>
      <c r="AB54" s="37"/>
    </row>
    <row r="55" spans="1:28" s="38" customFormat="1" ht="46" customHeight="1" x14ac:dyDescent="0.35">
      <c r="A55" s="216" t="str">
        <f t="shared" si="21"/>
        <v>DPIAs</v>
      </c>
      <c r="B55" s="179">
        <f t="shared" si="24"/>
        <v>4.2</v>
      </c>
      <c r="C55" s="182" t="str">
        <f t="shared" si="25"/>
        <v>DPIAs are undertaken before carrying out any new types of processing that are likely to result in a high risk to children's rights and freedoms. DPIAs cover the nature, scope, context and purposes of the processing.</v>
      </c>
      <c r="D55" s="51" t="s">
        <v>187</v>
      </c>
      <c r="E55" s="53" t="s">
        <v>196</v>
      </c>
      <c r="F55" s="33" t="str">
        <f>IF(ISBLANK('4. DPIAs'!E10),"",'4. DPIAs'!E10)</f>
        <v/>
      </c>
      <c r="G55" s="32" t="str">
        <f>IF(ISBLANK('4. DPIAs'!F10),"",'4. DPIAs'!F10)</f>
        <v/>
      </c>
      <c r="H55" s="32" t="str">
        <f>IF(ISBLANK('4. DPIAs'!G10),"",'4. DPIAs'!G10)</f>
        <v/>
      </c>
      <c r="I55" s="32" t="str">
        <f>IF(ISBLANK('4. DPIAs'!H10),"",'4. DPIAs'!H10)</f>
        <v/>
      </c>
      <c r="J55" s="32" t="str">
        <f>IF(ISBLANK('4. DPIAs'!I10),"",'4. DPIAs'!I10)</f>
        <v/>
      </c>
      <c r="K55" s="88" t="str">
        <f>IF(ISBLANK('4. DPIAs'!J10),"",'4. DPIAs'!J10)</f>
        <v/>
      </c>
      <c r="L55" s="36"/>
      <c r="M55" s="106"/>
      <c r="N55" s="36"/>
      <c r="O55" s="36"/>
      <c r="P55" s="36"/>
      <c r="Q55" s="37"/>
      <c r="R55" s="37"/>
      <c r="S55" s="37"/>
      <c r="T55" s="37"/>
      <c r="U55" s="37"/>
      <c r="V55" s="37"/>
      <c r="W55" s="37"/>
      <c r="X55" s="37"/>
      <c r="Y55" s="37"/>
      <c r="Z55" s="37"/>
      <c r="AA55" s="37"/>
      <c r="AB55" s="37"/>
    </row>
    <row r="56" spans="1:28" s="38" customFormat="1" ht="68.5" customHeight="1" x14ac:dyDescent="0.35">
      <c r="A56" s="216" t="str">
        <f t="shared" si="21"/>
        <v>DPIAs</v>
      </c>
      <c r="B56" s="179">
        <f t="shared" si="24"/>
        <v>4.2</v>
      </c>
      <c r="C56" s="182" t="str">
        <f t="shared" si="25"/>
        <v>DPIAs are undertaken before carrying out any new types of processing that are likely to result in a high risk to children's rights and freedoms. DPIAs cover the nature, scope, context and purposes of the processing.</v>
      </c>
      <c r="D56" s="51" t="s">
        <v>188</v>
      </c>
      <c r="E56" s="53" t="s">
        <v>197</v>
      </c>
      <c r="F56" s="33" t="str">
        <f>IF(ISBLANK('4. DPIAs'!E11),"",'4. DPIAs'!E11)</f>
        <v/>
      </c>
      <c r="G56" s="32" t="str">
        <f>IF(ISBLANK('4. DPIAs'!F11),"",'4. DPIAs'!F11)</f>
        <v/>
      </c>
      <c r="H56" s="32" t="str">
        <f>IF(ISBLANK('4. DPIAs'!G11),"",'4. DPIAs'!G11)</f>
        <v/>
      </c>
      <c r="I56" s="32" t="str">
        <f>IF(ISBLANK('4. DPIAs'!H11),"",'4. DPIAs'!H11)</f>
        <v/>
      </c>
      <c r="J56" s="32" t="str">
        <f>IF(ISBLANK('4. DPIAs'!I11),"",'4. DPIAs'!I11)</f>
        <v/>
      </c>
      <c r="K56" s="88" t="str">
        <f>IF(ISBLANK('4. DPIAs'!J11),"",'4. DPIAs'!J11)</f>
        <v/>
      </c>
      <c r="L56" s="36"/>
      <c r="M56" s="106"/>
      <c r="N56" s="36"/>
      <c r="O56" s="36"/>
      <c r="P56" s="36"/>
      <c r="Q56" s="37"/>
      <c r="R56" s="37"/>
      <c r="S56" s="37"/>
      <c r="T56" s="37"/>
      <c r="U56" s="37"/>
      <c r="V56" s="37"/>
      <c r="W56" s="37"/>
      <c r="X56" s="37"/>
      <c r="Y56" s="37"/>
      <c r="Z56" s="37"/>
      <c r="AA56" s="37"/>
      <c r="AB56" s="37"/>
    </row>
    <row r="57" spans="1:28" s="38" customFormat="1" ht="46" customHeight="1" thickBot="1" x14ac:dyDescent="0.4">
      <c r="A57" s="216" t="str">
        <f t="shared" si="21"/>
        <v>DPIAs</v>
      </c>
      <c r="B57" s="180">
        <f t="shared" si="24"/>
        <v>4.2</v>
      </c>
      <c r="C57" s="183" t="str">
        <f t="shared" si="25"/>
        <v>DPIAs are undertaken before carrying out any new types of processing that are likely to result in a high risk to children's rights and freedoms. DPIAs cover the nature, scope, context and purposes of the processing.</v>
      </c>
      <c r="D57" s="83" t="s">
        <v>189</v>
      </c>
      <c r="E57" s="78" t="s">
        <v>198</v>
      </c>
      <c r="F57" s="89" t="str">
        <f>IF(ISBLANK('4. DPIAs'!E12),"",'4. DPIAs'!E12)</f>
        <v/>
      </c>
      <c r="G57" s="77" t="str">
        <f>IF(ISBLANK('4. DPIAs'!F12),"",'4. DPIAs'!F12)</f>
        <v/>
      </c>
      <c r="H57" s="77" t="str">
        <f>IF(ISBLANK('4. DPIAs'!G12),"",'4. DPIAs'!G12)</f>
        <v/>
      </c>
      <c r="I57" s="77" t="str">
        <f>IF(ISBLANK('4. DPIAs'!H12),"",'4. DPIAs'!H12)</f>
        <v/>
      </c>
      <c r="J57" s="77" t="str">
        <f>IF(ISBLANK('4. DPIAs'!I12),"",'4. DPIAs'!I12)</f>
        <v/>
      </c>
      <c r="K57" s="90" t="str">
        <f>IF(ISBLANK('4. DPIAs'!J12),"",'4. DPIAs'!J12)</f>
        <v/>
      </c>
      <c r="L57" s="36"/>
      <c r="M57" s="106"/>
      <c r="N57" s="36"/>
      <c r="O57" s="36"/>
      <c r="P57" s="36"/>
      <c r="Q57" s="37"/>
      <c r="R57" s="37"/>
      <c r="S57" s="37"/>
      <c r="T57" s="37"/>
      <c r="U57" s="37"/>
      <c r="V57" s="37"/>
      <c r="W57" s="37"/>
      <c r="X57" s="37"/>
      <c r="Y57" s="37"/>
      <c r="Z57" s="37"/>
      <c r="AA57" s="37"/>
      <c r="AB57" s="37"/>
    </row>
    <row r="58" spans="1:28" s="38" customFormat="1" ht="46" customHeight="1" x14ac:dyDescent="0.35">
      <c r="A58" s="216" t="str">
        <f t="shared" si="21"/>
        <v>DPIAs</v>
      </c>
      <c r="B58" s="178">
        <v>4.3</v>
      </c>
      <c r="C58" s="181" t="s">
        <v>207</v>
      </c>
      <c r="D58" s="81" t="s">
        <v>202</v>
      </c>
      <c r="E58" s="82" t="s">
        <v>208</v>
      </c>
      <c r="F58" s="86" t="str">
        <f>IF(ISBLANK('4. DPIAs'!E13),"",'4. DPIAs'!E13)</f>
        <v/>
      </c>
      <c r="G58" s="72" t="str">
        <f>IF(ISBLANK('4. DPIAs'!F13),"",'4. DPIAs'!F13)</f>
        <v/>
      </c>
      <c r="H58" s="72" t="str">
        <f>IF(ISBLANK('4. DPIAs'!G13),"",'4. DPIAs'!G13)</f>
        <v/>
      </c>
      <c r="I58" s="72" t="str">
        <f>IF(ISBLANK('4. DPIAs'!H13),"",'4. DPIAs'!H13)</f>
        <v/>
      </c>
      <c r="J58" s="72" t="str">
        <f>IF(ISBLANK('4. DPIAs'!I13),"",'4. DPIAs'!I13)</f>
        <v/>
      </c>
      <c r="K58" s="87" t="str">
        <f>IF(ISBLANK('4. DPIAs'!J13),"",'4. DPIAs'!J13)</f>
        <v/>
      </c>
      <c r="L58" s="36"/>
      <c r="M58" s="106"/>
      <c r="N58" s="36"/>
      <c r="O58" s="36"/>
      <c r="P58" s="36"/>
      <c r="Q58" s="37"/>
      <c r="R58" s="37"/>
      <c r="S58" s="37"/>
      <c r="T58" s="37"/>
      <c r="U58" s="37"/>
      <c r="V58" s="37"/>
      <c r="W58" s="37"/>
      <c r="X58" s="37"/>
      <c r="Y58" s="37"/>
      <c r="Z58" s="37"/>
      <c r="AA58" s="37"/>
      <c r="AB58" s="37"/>
    </row>
    <row r="59" spans="1:28" s="38" customFormat="1" ht="68.5" customHeight="1" x14ac:dyDescent="0.35">
      <c r="A59" s="216" t="str">
        <f t="shared" si="21"/>
        <v>DPIAs</v>
      </c>
      <c r="B59" s="179">
        <f t="shared" ref="B59:B62" si="26">B58</f>
        <v>4.3</v>
      </c>
      <c r="C59" s="182" t="str">
        <f t="shared" ref="C59:C62" si="27">C58</f>
        <v>The outputs of a DPIA are acted on to effectively mitigate or manage any risks identified.</v>
      </c>
      <c r="D59" s="51" t="s">
        <v>203</v>
      </c>
      <c r="E59" s="53" t="s">
        <v>209</v>
      </c>
      <c r="F59" s="33" t="str">
        <f>IF(ISBLANK('4. DPIAs'!E14),"",'4. DPIAs'!E14)</f>
        <v/>
      </c>
      <c r="G59" s="32" t="str">
        <f>IF(ISBLANK('4. DPIAs'!F14),"",'4. DPIAs'!F14)</f>
        <v/>
      </c>
      <c r="H59" s="32" t="str">
        <f>IF(ISBLANK('4. DPIAs'!G14),"",'4. DPIAs'!G14)</f>
        <v/>
      </c>
      <c r="I59" s="32" t="str">
        <f>IF(ISBLANK('4. DPIAs'!H14),"",'4. DPIAs'!H14)</f>
        <v/>
      </c>
      <c r="J59" s="32" t="str">
        <f>IF(ISBLANK('4. DPIAs'!I14),"",'4. DPIAs'!I14)</f>
        <v/>
      </c>
      <c r="K59" s="88" t="str">
        <f>IF(ISBLANK('4. DPIAs'!J14),"",'4. DPIAs'!J14)</f>
        <v/>
      </c>
      <c r="L59" s="36"/>
      <c r="M59" s="106"/>
      <c r="N59" s="36"/>
      <c r="O59" s="36"/>
      <c r="P59" s="36"/>
      <c r="Q59" s="37"/>
      <c r="R59" s="37"/>
      <c r="S59" s="37"/>
      <c r="T59" s="37"/>
      <c r="U59" s="37"/>
      <c r="V59" s="37"/>
      <c r="W59" s="37"/>
      <c r="X59" s="37"/>
      <c r="Y59" s="37"/>
      <c r="Z59" s="37"/>
      <c r="AA59" s="37"/>
      <c r="AB59" s="37"/>
    </row>
    <row r="60" spans="1:28" s="38" customFormat="1" ht="46" customHeight="1" x14ac:dyDescent="0.35">
      <c r="A60" s="216" t="str">
        <f t="shared" si="21"/>
        <v>DPIAs</v>
      </c>
      <c r="B60" s="179">
        <f t="shared" si="26"/>
        <v>4.3</v>
      </c>
      <c r="C60" s="182" t="str">
        <f t="shared" si="27"/>
        <v>The outputs of a DPIA are acted on to effectively mitigate or manage any risks identified.</v>
      </c>
      <c r="D60" s="51" t="s">
        <v>204</v>
      </c>
      <c r="E60" s="53" t="s">
        <v>210</v>
      </c>
      <c r="F60" s="33" t="str">
        <f>IF(ISBLANK('4. DPIAs'!E15),"",'4. DPIAs'!E15)</f>
        <v/>
      </c>
      <c r="G60" s="32" t="str">
        <f>IF(ISBLANK('4. DPIAs'!F15),"",'4. DPIAs'!F15)</f>
        <v/>
      </c>
      <c r="H60" s="32" t="str">
        <f>IF(ISBLANK('4. DPIAs'!G15),"",'4. DPIAs'!G15)</f>
        <v/>
      </c>
      <c r="I60" s="32" t="str">
        <f>IF(ISBLANK('4. DPIAs'!H15),"",'4. DPIAs'!H15)</f>
        <v/>
      </c>
      <c r="J60" s="32" t="str">
        <f>IF(ISBLANK('4. DPIAs'!I15),"",'4. DPIAs'!I15)</f>
        <v/>
      </c>
      <c r="K60" s="88" t="str">
        <f>IF(ISBLANK('4. DPIAs'!J15),"",'4. DPIAs'!J15)</f>
        <v/>
      </c>
      <c r="L60" s="36"/>
      <c r="M60" s="106"/>
      <c r="N60" s="36"/>
      <c r="O60" s="36"/>
      <c r="P60" s="36"/>
      <c r="Q60" s="37"/>
      <c r="R60" s="37"/>
      <c r="S60" s="37"/>
      <c r="T60" s="37"/>
      <c r="U60" s="37"/>
      <c r="V60" s="37"/>
      <c r="W60" s="37"/>
      <c r="X60" s="37"/>
      <c r="Y60" s="37"/>
      <c r="Z60" s="37"/>
      <c r="AA60" s="37"/>
      <c r="AB60" s="37"/>
    </row>
    <row r="61" spans="1:28" s="38" customFormat="1" ht="46" customHeight="1" x14ac:dyDescent="0.35">
      <c r="A61" s="216" t="str">
        <f t="shared" si="21"/>
        <v>DPIAs</v>
      </c>
      <c r="B61" s="179">
        <f t="shared" si="26"/>
        <v>4.3</v>
      </c>
      <c r="C61" s="182" t="str">
        <f t="shared" si="27"/>
        <v>The outputs of a DPIA are acted on to effectively mitigate or manage any risks identified.</v>
      </c>
      <c r="D61" s="51" t="s">
        <v>205</v>
      </c>
      <c r="E61" s="53" t="s">
        <v>211</v>
      </c>
      <c r="F61" s="33" t="str">
        <f>IF(ISBLANK('4. DPIAs'!E16),"",'4. DPIAs'!E16)</f>
        <v/>
      </c>
      <c r="G61" s="32" t="str">
        <f>IF(ISBLANK('4. DPIAs'!F16),"",'4. DPIAs'!F16)</f>
        <v/>
      </c>
      <c r="H61" s="32" t="str">
        <f>IF(ISBLANK('4. DPIAs'!G16),"",'4. DPIAs'!G16)</f>
        <v/>
      </c>
      <c r="I61" s="32" t="str">
        <f>IF(ISBLANK('4. DPIAs'!H16),"",'4. DPIAs'!H16)</f>
        <v/>
      </c>
      <c r="J61" s="32" t="str">
        <f>IF(ISBLANK('4. DPIAs'!I16),"",'4. DPIAs'!I16)</f>
        <v/>
      </c>
      <c r="K61" s="88" t="str">
        <f>IF(ISBLANK('4. DPIAs'!J16),"",'4. DPIAs'!J16)</f>
        <v/>
      </c>
      <c r="L61" s="36"/>
      <c r="M61" s="106"/>
      <c r="N61" s="36"/>
      <c r="O61" s="36"/>
      <c r="P61" s="36"/>
      <c r="Q61" s="37"/>
      <c r="R61" s="37"/>
      <c r="S61" s="37"/>
      <c r="T61" s="37"/>
      <c r="U61" s="37"/>
      <c r="V61" s="37"/>
      <c r="W61" s="37"/>
      <c r="X61" s="37"/>
      <c r="Y61" s="37"/>
      <c r="Z61" s="37"/>
      <c r="AA61" s="37"/>
      <c r="AB61" s="37"/>
    </row>
    <row r="62" spans="1:28" s="38" customFormat="1" ht="46" customHeight="1" thickBot="1" x14ac:dyDescent="0.4">
      <c r="A62" s="217" t="str">
        <f t="shared" si="21"/>
        <v>DPIAs</v>
      </c>
      <c r="B62" s="180">
        <f t="shared" si="26"/>
        <v>4.3</v>
      </c>
      <c r="C62" s="183" t="str">
        <f t="shared" si="27"/>
        <v>The outputs of a DPIA are acted on to effectively mitigate or manage any risks identified.</v>
      </c>
      <c r="D62" s="83" t="s">
        <v>206</v>
      </c>
      <c r="E62" s="78" t="s">
        <v>212</v>
      </c>
      <c r="F62" s="89" t="str">
        <f>IF(ISBLANK('4. DPIAs'!E17),"",'4. DPIAs'!E17)</f>
        <v/>
      </c>
      <c r="G62" s="77" t="str">
        <f>IF(ISBLANK('4. DPIAs'!F17),"",'4. DPIAs'!F17)</f>
        <v/>
      </c>
      <c r="H62" s="77" t="str">
        <f>IF(ISBLANK('4. DPIAs'!G17),"",'4. DPIAs'!G17)</f>
        <v/>
      </c>
      <c r="I62" s="77" t="str">
        <f>IF(ISBLANK('4. DPIAs'!H17),"",'4. DPIAs'!H17)</f>
        <v/>
      </c>
      <c r="J62" s="77" t="str">
        <f>IF(ISBLANK('4. DPIAs'!I17),"",'4. DPIAs'!I17)</f>
        <v/>
      </c>
      <c r="K62" s="90" t="str">
        <f>IF(ISBLANK('4. DPIAs'!J17),"",'4. DPIAs'!J17)</f>
        <v/>
      </c>
      <c r="L62" s="36"/>
      <c r="M62" s="106"/>
      <c r="N62" s="36"/>
      <c r="O62" s="36"/>
      <c r="P62" s="36"/>
      <c r="Q62" s="37"/>
      <c r="R62" s="37"/>
      <c r="S62" s="37"/>
      <c r="T62" s="37"/>
      <c r="U62" s="37"/>
      <c r="V62" s="37"/>
      <c r="W62" s="37"/>
      <c r="X62" s="37"/>
      <c r="Y62" s="37"/>
      <c r="Z62" s="37"/>
      <c r="AA62" s="37"/>
      <c r="AB62" s="37"/>
    </row>
    <row r="63" spans="1:28" ht="79.5" customHeight="1" x14ac:dyDescent="0.3">
      <c r="A63" s="206" t="s">
        <v>233</v>
      </c>
      <c r="B63" s="178">
        <v>5.0999999999999996</v>
      </c>
      <c r="C63" s="181" t="s">
        <v>214</v>
      </c>
      <c r="D63" s="81" t="s">
        <v>45</v>
      </c>
      <c r="E63" s="82" t="s">
        <v>218</v>
      </c>
      <c r="F63" s="86" t="str">
        <f>IF(ISBLANK('5. Data minimisation'!E2),"",'5. Data minimisation'!E2)</f>
        <v/>
      </c>
      <c r="G63" s="86" t="str">
        <f>IF(ISBLANK('5. Data minimisation'!F2),"",'5. Data minimisation'!F2)</f>
        <v/>
      </c>
      <c r="H63" s="86" t="str">
        <f>IF(ISBLANK('5. Data minimisation'!G2),"",'5. Data minimisation'!G2)</f>
        <v/>
      </c>
      <c r="I63" s="86" t="str">
        <f>IF(ISBLANK('5. Data minimisation'!H2),"",'5. Data minimisation'!H2)</f>
        <v/>
      </c>
      <c r="J63" s="86" t="str">
        <f>IF(ISBLANK('5. Data minimisation'!I2),"",'5. Data minimisation'!I2)</f>
        <v/>
      </c>
      <c r="K63" s="116" t="str">
        <f>IF(ISBLANK('5. Data minimisation'!J2),"",'5. Data minimisation'!J2)</f>
        <v/>
      </c>
      <c r="L63" s="36"/>
      <c r="M63" s="106"/>
      <c r="N63" s="36"/>
      <c r="O63" s="36"/>
      <c r="P63" s="36"/>
    </row>
    <row r="64" spans="1:28" ht="46" customHeight="1" x14ac:dyDescent="0.3">
      <c r="A64" s="207" t="str">
        <f t="shared" ref="A64:A75" si="28">A63</f>
        <v>Data minimisation</v>
      </c>
      <c r="B64" s="179">
        <f t="shared" ref="B64:B69" si="29">B63</f>
        <v>5.0999999999999996</v>
      </c>
      <c r="C64" s="182" t="str">
        <f t="shared" ref="C64:C69" si="30">C63</f>
        <v>There is an assessment to determine and differentiate between each individual element of the service and consider what personal information is needed, and for how long, to deliver each one.</v>
      </c>
      <c r="D64" s="51" t="s">
        <v>46</v>
      </c>
      <c r="E64" s="53" t="s">
        <v>219</v>
      </c>
      <c r="F64" s="33" t="str">
        <f>IF(ISBLANK('5. Data minimisation'!E3),"",'5. Data minimisation'!E3)</f>
        <v/>
      </c>
      <c r="G64" s="33" t="str">
        <f>IF(ISBLANK('5. Data minimisation'!F3),"",'5. Data minimisation'!F3)</f>
        <v/>
      </c>
      <c r="H64" s="33" t="str">
        <f>IF(ISBLANK('5. Data minimisation'!G3),"",'5. Data minimisation'!G3)</f>
        <v/>
      </c>
      <c r="I64" s="33" t="str">
        <f>IF(ISBLANK('5. Data minimisation'!H3),"",'5. Data minimisation'!H3)</f>
        <v/>
      </c>
      <c r="J64" s="33" t="str">
        <f>IF(ISBLANK('5. Data minimisation'!I3),"",'5. Data minimisation'!I3)</f>
        <v/>
      </c>
      <c r="K64" s="117" t="str">
        <f>IF(ISBLANK('5. Data minimisation'!J3),"",'5. Data minimisation'!J3)</f>
        <v/>
      </c>
      <c r="L64" s="36"/>
      <c r="M64" s="106"/>
      <c r="N64" s="36"/>
      <c r="O64" s="36"/>
      <c r="P64" s="36"/>
    </row>
    <row r="65" spans="1:28" ht="68.5" customHeight="1" x14ac:dyDescent="0.3">
      <c r="A65" s="207" t="str">
        <f t="shared" si="28"/>
        <v>Data minimisation</v>
      </c>
      <c r="B65" s="179">
        <f t="shared" si="29"/>
        <v>5.0999999999999996</v>
      </c>
      <c r="C65" s="182" t="str">
        <f t="shared" si="30"/>
        <v>There is an assessment to determine and differentiate between each individual element of the service and consider what personal information is needed, and for how long, to deliver each one.</v>
      </c>
      <c r="D65" s="51" t="s">
        <v>47</v>
      </c>
      <c r="E65" s="53" t="s">
        <v>505</v>
      </c>
      <c r="F65" s="33" t="str">
        <f>IF(ISBLANK('5. Data minimisation'!E4),"",'5. Data minimisation'!E4)</f>
        <v/>
      </c>
      <c r="G65" s="33" t="str">
        <f>IF(ISBLANK('5. Data minimisation'!F4),"",'5. Data minimisation'!F4)</f>
        <v/>
      </c>
      <c r="H65" s="33" t="str">
        <f>IF(ISBLANK('5. Data minimisation'!G4),"",'5. Data minimisation'!G4)</f>
        <v/>
      </c>
      <c r="I65" s="33" t="str">
        <f>IF(ISBLANK('5. Data minimisation'!H4),"",'5. Data minimisation'!H4)</f>
        <v/>
      </c>
      <c r="J65" s="33" t="str">
        <f>IF(ISBLANK('5. Data minimisation'!I4),"",'5. Data minimisation'!I4)</f>
        <v/>
      </c>
      <c r="K65" s="117" t="str">
        <f>IF(ISBLANK('5. Data minimisation'!J4),"",'5. Data minimisation'!J4)</f>
        <v/>
      </c>
      <c r="L65" s="36"/>
      <c r="M65" s="106"/>
      <c r="N65" s="36"/>
      <c r="O65" s="36"/>
      <c r="P65" s="36"/>
    </row>
    <row r="66" spans="1:28" ht="79.5" customHeight="1" x14ac:dyDescent="0.3">
      <c r="A66" s="207" t="str">
        <f t="shared" si="28"/>
        <v>Data minimisation</v>
      </c>
      <c r="B66" s="179">
        <f t="shared" si="29"/>
        <v>5.0999999999999996</v>
      </c>
      <c r="C66" s="182" t="str">
        <f t="shared" si="30"/>
        <v>There is an assessment to determine and differentiate between each individual element of the service and consider what personal information is needed, and for how long, to deliver each one.</v>
      </c>
      <c r="D66" s="51" t="s">
        <v>48</v>
      </c>
      <c r="E66" s="53" t="s">
        <v>220</v>
      </c>
      <c r="F66" s="33" t="str">
        <f>IF(ISBLANK('5. Data minimisation'!E5),"",'5. Data minimisation'!E5)</f>
        <v/>
      </c>
      <c r="G66" s="33" t="str">
        <f>IF(ISBLANK('5. Data minimisation'!F5),"",'5. Data minimisation'!F5)</f>
        <v/>
      </c>
      <c r="H66" s="33" t="str">
        <f>IF(ISBLANK('5. Data minimisation'!G5),"",'5. Data minimisation'!G5)</f>
        <v/>
      </c>
      <c r="I66" s="33" t="str">
        <f>IF(ISBLANK('5. Data minimisation'!H5),"",'5. Data minimisation'!H5)</f>
        <v/>
      </c>
      <c r="J66" s="33" t="str">
        <f>IF(ISBLANK('5. Data minimisation'!I5),"",'5. Data minimisation'!I5)</f>
        <v/>
      </c>
      <c r="K66" s="117" t="str">
        <f>IF(ISBLANK('5. Data minimisation'!J5),"",'5. Data minimisation'!J5)</f>
        <v/>
      </c>
      <c r="L66" s="36"/>
      <c r="M66" s="106"/>
      <c r="N66" s="36"/>
      <c r="O66" s="36"/>
      <c r="P66" s="36"/>
    </row>
    <row r="67" spans="1:28" s="41" customFormat="1" ht="79.5" customHeight="1" x14ac:dyDescent="0.3">
      <c r="A67" s="207" t="str">
        <f t="shared" si="28"/>
        <v>Data minimisation</v>
      </c>
      <c r="B67" s="179">
        <f t="shared" si="29"/>
        <v>5.0999999999999996</v>
      </c>
      <c r="C67" s="182" t="str">
        <f t="shared" si="30"/>
        <v>There is an assessment to determine and differentiate between each individual element of the service and consider what personal information is needed, and for how long, to deliver each one.</v>
      </c>
      <c r="D67" s="51" t="s">
        <v>215</v>
      </c>
      <c r="E67" s="53" t="s">
        <v>221</v>
      </c>
      <c r="F67" s="33" t="str">
        <f>IF(ISBLANK('5. Data minimisation'!E6),"",'5. Data minimisation'!E6)</f>
        <v/>
      </c>
      <c r="G67" s="33" t="str">
        <f>IF(ISBLANK('5. Data minimisation'!F6),"",'5. Data minimisation'!F6)</f>
        <v/>
      </c>
      <c r="H67" s="33" t="str">
        <f>IF(ISBLANK('5. Data minimisation'!G6),"",'5. Data minimisation'!G6)</f>
        <v/>
      </c>
      <c r="I67" s="33" t="str">
        <f>IF(ISBLANK('5. Data minimisation'!H6),"",'5. Data minimisation'!H6)</f>
        <v/>
      </c>
      <c r="J67" s="33" t="str">
        <f>IF(ISBLANK('5. Data minimisation'!I6),"",'5. Data minimisation'!I6)</f>
        <v/>
      </c>
      <c r="K67" s="117" t="str">
        <f>IF(ISBLANK('5. Data minimisation'!J6),"",'5. Data minimisation'!J6)</f>
        <v/>
      </c>
      <c r="L67" s="39"/>
      <c r="M67" s="106"/>
      <c r="N67" s="39"/>
      <c r="O67" s="39"/>
      <c r="P67" s="39"/>
      <c r="Q67" s="40"/>
      <c r="R67" s="40"/>
      <c r="S67" s="40"/>
      <c r="T67" s="40"/>
      <c r="U67" s="40"/>
      <c r="V67" s="40"/>
      <c r="W67" s="40"/>
      <c r="X67" s="40"/>
      <c r="Y67" s="40"/>
      <c r="Z67" s="40"/>
      <c r="AA67" s="40"/>
      <c r="AB67" s="40"/>
    </row>
    <row r="68" spans="1:28" s="41" customFormat="1" ht="68.5" customHeight="1" x14ac:dyDescent="0.3">
      <c r="A68" s="207" t="str">
        <f t="shared" si="28"/>
        <v>Data minimisation</v>
      </c>
      <c r="B68" s="179">
        <f t="shared" si="29"/>
        <v>5.0999999999999996</v>
      </c>
      <c r="C68" s="182" t="str">
        <f t="shared" si="30"/>
        <v>There is an assessment to determine and differentiate between each individual element of the service and consider what personal information is needed, and for how long, to deliver each one.</v>
      </c>
      <c r="D68" s="51" t="s">
        <v>216</v>
      </c>
      <c r="E68" s="53" t="s">
        <v>222</v>
      </c>
      <c r="F68" s="33" t="str">
        <f>IF(ISBLANK('5. Data minimisation'!E7),"",'5. Data minimisation'!E7)</f>
        <v/>
      </c>
      <c r="G68" s="33" t="str">
        <f>IF(ISBLANK('5. Data minimisation'!F7),"",'5. Data minimisation'!F7)</f>
        <v/>
      </c>
      <c r="H68" s="33" t="str">
        <f>IF(ISBLANK('5. Data minimisation'!G7),"",'5. Data minimisation'!G7)</f>
        <v/>
      </c>
      <c r="I68" s="33" t="str">
        <f>IF(ISBLANK('5. Data minimisation'!H7),"",'5. Data minimisation'!H7)</f>
        <v/>
      </c>
      <c r="J68" s="33" t="str">
        <f>IF(ISBLANK('5. Data minimisation'!I7),"",'5. Data minimisation'!I7)</f>
        <v/>
      </c>
      <c r="K68" s="117" t="str">
        <f>IF(ISBLANK('5. Data minimisation'!J7),"",'5. Data minimisation'!J7)</f>
        <v/>
      </c>
      <c r="L68" s="39"/>
      <c r="M68" s="106"/>
      <c r="N68" s="39"/>
      <c r="O68" s="39"/>
      <c r="P68" s="39"/>
      <c r="Q68" s="40"/>
      <c r="R68" s="40"/>
      <c r="S68" s="40"/>
      <c r="T68" s="40"/>
      <c r="U68" s="40"/>
      <c r="V68" s="40"/>
      <c r="W68" s="40"/>
      <c r="X68" s="40"/>
      <c r="Y68" s="40"/>
      <c r="Z68" s="40"/>
      <c r="AA68" s="40"/>
      <c r="AB68" s="40"/>
    </row>
    <row r="69" spans="1:28" s="41" customFormat="1" ht="79.5" customHeight="1" thickBot="1" x14ac:dyDescent="0.35">
      <c r="A69" s="207" t="str">
        <f t="shared" si="28"/>
        <v>Data minimisation</v>
      </c>
      <c r="B69" s="180">
        <f t="shared" si="29"/>
        <v>5.0999999999999996</v>
      </c>
      <c r="C69" s="183" t="str">
        <f t="shared" si="30"/>
        <v>There is an assessment to determine and differentiate between each individual element of the service and consider what personal information is needed, and for how long, to deliver each one.</v>
      </c>
      <c r="D69" s="83" t="s">
        <v>217</v>
      </c>
      <c r="E69" s="78" t="s">
        <v>223</v>
      </c>
      <c r="F69" s="89" t="str">
        <f>IF(ISBLANK('5. Data minimisation'!E8),"",'5. Data minimisation'!E8)</f>
        <v/>
      </c>
      <c r="G69" s="89" t="str">
        <f>IF(ISBLANK('5. Data minimisation'!F8),"",'5. Data minimisation'!F8)</f>
        <v/>
      </c>
      <c r="H69" s="89" t="str">
        <f>IF(ISBLANK('5. Data minimisation'!G8),"",'5. Data minimisation'!G8)</f>
        <v/>
      </c>
      <c r="I69" s="89" t="str">
        <f>IF(ISBLANK('5. Data minimisation'!H8),"",'5. Data minimisation'!H8)</f>
        <v/>
      </c>
      <c r="J69" s="89" t="str">
        <f>IF(ISBLANK('5. Data minimisation'!I8),"",'5. Data minimisation'!I8)</f>
        <v/>
      </c>
      <c r="K69" s="118" t="str">
        <f>IF(ISBLANK('5. Data minimisation'!J8),"",'5. Data minimisation'!J8)</f>
        <v/>
      </c>
      <c r="L69" s="39"/>
      <c r="M69" s="106"/>
      <c r="N69" s="39"/>
      <c r="O69" s="39"/>
      <c r="P69" s="39"/>
      <c r="Q69" s="40"/>
      <c r="R69" s="40"/>
      <c r="S69" s="40"/>
      <c r="T69" s="40"/>
      <c r="U69" s="40"/>
      <c r="V69" s="40"/>
      <c r="W69" s="40"/>
      <c r="X69" s="40"/>
      <c r="Y69" s="40"/>
      <c r="Z69" s="40"/>
      <c r="AA69" s="40"/>
      <c r="AB69" s="40"/>
    </row>
    <row r="70" spans="1:28" s="41" customFormat="1" ht="46" customHeight="1" x14ac:dyDescent="0.3">
      <c r="A70" s="207" t="str">
        <f t="shared" si="28"/>
        <v>Data minimisation</v>
      </c>
      <c r="B70" s="178">
        <v>5.2</v>
      </c>
      <c r="C70" s="181" t="s">
        <v>224</v>
      </c>
      <c r="D70" s="81" t="s">
        <v>49</v>
      </c>
      <c r="E70" s="82" t="s">
        <v>228</v>
      </c>
      <c r="F70" s="86" t="str">
        <f>IF(ISBLANK('5. Data minimisation'!E9),"",'5. Data minimisation'!E9)</f>
        <v/>
      </c>
      <c r="G70" s="86" t="str">
        <f>IF(ISBLANK('5. Data minimisation'!F9),"",'5. Data minimisation'!F9)</f>
        <v/>
      </c>
      <c r="H70" s="86" t="str">
        <f>IF(ISBLANK('5. Data minimisation'!G9),"",'5. Data minimisation'!G9)</f>
        <v/>
      </c>
      <c r="I70" s="86" t="str">
        <f>IF(ISBLANK('5. Data minimisation'!H9),"",'5. Data minimisation'!H9)</f>
        <v/>
      </c>
      <c r="J70" s="86" t="str">
        <f>IF(ISBLANK('5. Data minimisation'!I9),"",'5. Data minimisation'!I9)</f>
        <v/>
      </c>
      <c r="K70" s="116" t="str">
        <f>IF(ISBLANK('5. Data minimisation'!J9),"",'5. Data minimisation'!J9)</f>
        <v/>
      </c>
      <c r="L70" s="39"/>
      <c r="M70" s="106"/>
      <c r="N70" s="39"/>
      <c r="O70" s="39"/>
      <c r="P70" s="39"/>
      <c r="Q70" s="40"/>
      <c r="R70" s="40"/>
      <c r="S70" s="40"/>
      <c r="T70" s="40"/>
      <c r="U70" s="40"/>
      <c r="V70" s="40"/>
      <c r="W70" s="40"/>
      <c r="X70" s="40"/>
      <c r="Y70" s="40"/>
      <c r="Z70" s="40"/>
      <c r="AA70" s="40"/>
      <c r="AB70" s="40"/>
    </row>
    <row r="71" spans="1:28" s="41" customFormat="1" ht="27" customHeight="1" x14ac:dyDescent="0.3">
      <c r="A71" s="207" t="str">
        <f t="shared" si="28"/>
        <v>Data minimisation</v>
      </c>
      <c r="B71" s="179">
        <f t="shared" ref="B71:B75" si="31">B70</f>
        <v>5.2</v>
      </c>
      <c r="C71" s="182" t="str">
        <f t="shared" ref="C71:C75" si="32">C70</f>
        <v>There are regular reviews of the information held and weeding activities are undertaken to reduce excessive or unnecessary personal information. Information is deleted in line with the retention schedule.</v>
      </c>
      <c r="D71" s="51" t="s">
        <v>50</v>
      </c>
      <c r="E71" s="69" t="s">
        <v>229</v>
      </c>
      <c r="F71" s="33" t="str">
        <f>IF(ISBLANK('5. Data minimisation'!E10),"",'5. Data minimisation'!E10)</f>
        <v/>
      </c>
      <c r="G71" s="33" t="str">
        <f>IF(ISBLANK('5. Data minimisation'!F10),"",'5. Data minimisation'!F10)</f>
        <v/>
      </c>
      <c r="H71" s="33" t="str">
        <f>IF(ISBLANK('5. Data minimisation'!G10),"",'5. Data minimisation'!G10)</f>
        <v/>
      </c>
      <c r="I71" s="33" t="str">
        <f>IF(ISBLANK('5. Data minimisation'!H10),"",'5. Data minimisation'!H10)</f>
        <v/>
      </c>
      <c r="J71" s="33" t="str">
        <f>IF(ISBLANK('5. Data minimisation'!I10),"",'5. Data minimisation'!I10)</f>
        <v/>
      </c>
      <c r="K71" s="117" t="str">
        <f>IF(ISBLANK('5. Data minimisation'!J10),"",'5. Data minimisation'!J10)</f>
        <v/>
      </c>
      <c r="L71" s="39"/>
      <c r="M71" s="106"/>
      <c r="N71" s="39"/>
      <c r="O71" s="39"/>
      <c r="P71" s="39"/>
      <c r="Q71" s="40"/>
      <c r="R71" s="40"/>
      <c r="S71" s="40"/>
      <c r="T71" s="40"/>
      <c r="U71" s="40"/>
      <c r="V71" s="40"/>
      <c r="W71" s="40"/>
      <c r="X71" s="40"/>
      <c r="Y71" s="40"/>
      <c r="Z71" s="40"/>
      <c r="AA71" s="40"/>
      <c r="AB71" s="40"/>
    </row>
    <row r="72" spans="1:28" s="41" customFormat="1" ht="46" customHeight="1" x14ac:dyDescent="0.3">
      <c r="A72" s="207" t="str">
        <f t="shared" si="28"/>
        <v>Data minimisation</v>
      </c>
      <c r="B72" s="179">
        <f t="shared" si="31"/>
        <v>5.2</v>
      </c>
      <c r="C72" s="182" t="str">
        <f t="shared" si="32"/>
        <v>There are regular reviews of the information held and weeding activities are undertaken to reduce excessive or unnecessary personal information. Information is deleted in line with the retention schedule.</v>
      </c>
      <c r="D72" s="51" t="s">
        <v>98</v>
      </c>
      <c r="E72" s="53" t="s">
        <v>230</v>
      </c>
      <c r="F72" s="33" t="str">
        <f>IF(ISBLANK('5. Data minimisation'!E11),"",'5. Data minimisation'!E11)</f>
        <v/>
      </c>
      <c r="G72" s="33" t="str">
        <f>IF(ISBLANK('5. Data minimisation'!F11),"",'5. Data minimisation'!F11)</f>
        <v/>
      </c>
      <c r="H72" s="33" t="str">
        <f>IF(ISBLANK('5. Data minimisation'!G11),"",'5. Data minimisation'!G11)</f>
        <v/>
      </c>
      <c r="I72" s="33" t="str">
        <f>IF(ISBLANK('5. Data minimisation'!H11),"",'5. Data minimisation'!H11)</f>
        <v/>
      </c>
      <c r="J72" s="33" t="str">
        <f>IF(ISBLANK('5. Data minimisation'!I11),"",'5. Data minimisation'!I11)</f>
        <v/>
      </c>
      <c r="K72" s="117" t="str">
        <f>IF(ISBLANK('5. Data minimisation'!J11),"",'5. Data minimisation'!J11)</f>
        <v/>
      </c>
      <c r="L72" s="39"/>
      <c r="M72" s="106"/>
      <c r="N72" s="39"/>
      <c r="O72" s="39"/>
      <c r="P72" s="39"/>
      <c r="Q72" s="40"/>
      <c r="R72" s="40"/>
      <c r="S72" s="40"/>
      <c r="T72" s="40"/>
      <c r="U72" s="40"/>
      <c r="V72" s="40"/>
      <c r="W72" s="40"/>
      <c r="X72" s="40"/>
      <c r="Y72" s="40"/>
      <c r="Z72" s="40"/>
      <c r="AA72" s="40"/>
      <c r="AB72" s="40"/>
    </row>
    <row r="73" spans="1:28" s="41" customFormat="1" ht="68.5" customHeight="1" x14ac:dyDescent="0.3">
      <c r="A73" s="207" t="str">
        <f t="shared" si="28"/>
        <v>Data minimisation</v>
      </c>
      <c r="B73" s="179">
        <f t="shared" si="31"/>
        <v>5.2</v>
      </c>
      <c r="C73" s="182" t="str">
        <f t="shared" si="32"/>
        <v>There are regular reviews of the information held and weeding activities are undertaken to reduce excessive or unnecessary personal information. Information is deleted in line with the retention schedule.</v>
      </c>
      <c r="D73" s="51" t="s">
        <v>99</v>
      </c>
      <c r="E73" s="53" t="s">
        <v>231</v>
      </c>
      <c r="F73" s="33" t="str">
        <f>IF(ISBLANK('5. Data minimisation'!E12),"",'5. Data minimisation'!E12)</f>
        <v/>
      </c>
      <c r="G73" s="33" t="str">
        <f>IF(ISBLANK('5. Data minimisation'!F12),"",'5. Data minimisation'!F12)</f>
        <v/>
      </c>
      <c r="H73" s="33" t="str">
        <f>IF(ISBLANK('5. Data minimisation'!G12),"",'5. Data minimisation'!G12)</f>
        <v/>
      </c>
      <c r="I73" s="33" t="str">
        <f>IF(ISBLANK('5. Data minimisation'!H12),"",'5. Data minimisation'!H12)</f>
        <v/>
      </c>
      <c r="J73" s="33" t="str">
        <f>IF(ISBLANK('5. Data minimisation'!I12),"",'5. Data minimisation'!I12)</f>
        <v/>
      </c>
      <c r="K73" s="117" t="str">
        <f>IF(ISBLANK('5. Data minimisation'!J12),"",'5. Data minimisation'!J12)</f>
        <v/>
      </c>
      <c r="L73" s="39"/>
      <c r="M73" s="106"/>
      <c r="N73" s="39"/>
      <c r="O73" s="39"/>
      <c r="P73" s="39"/>
      <c r="Q73" s="40"/>
      <c r="R73" s="40"/>
      <c r="S73" s="40"/>
      <c r="T73" s="40"/>
      <c r="U73" s="40"/>
      <c r="V73" s="40"/>
      <c r="W73" s="40"/>
      <c r="X73" s="40"/>
      <c r="Y73" s="40"/>
      <c r="Z73" s="40"/>
      <c r="AA73" s="40"/>
      <c r="AB73" s="40"/>
    </row>
    <row r="74" spans="1:28" s="41" customFormat="1" ht="90" x14ac:dyDescent="0.3">
      <c r="A74" s="207" t="str">
        <f t="shared" si="28"/>
        <v>Data minimisation</v>
      </c>
      <c r="B74" s="179">
        <f t="shared" si="31"/>
        <v>5.2</v>
      </c>
      <c r="C74" s="182" t="str">
        <f t="shared" si="32"/>
        <v>There are regular reviews of the information held and weeding activities are undertaken to reduce excessive or unnecessary personal information. Information is deleted in line with the retention schedule.</v>
      </c>
      <c r="D74" s="51" t="s">
        <v>225</v>
      </c>
      <c r="E74" s="53" t="s">
        <v>227</v>
      </c>
      <c r="F74" s="33" t="str">
        <f>IF(ISBLANK('5. Data minimisation'!E13),"",'5. Data minimisation'!E13)</f>
        <v/>
      </c>
      <c r="G74" s="33" t="str">
        <f>IF(ISBLANK('5. Data minimisation'!F13),"",'5. Data minimisation'!F13)</f>
        <v/>
      </c>
      <c r="H74" s="33" t="str">
        <f>IF(ISBLANK('5. Data minimisation'!G13),"",'5. Data minimisation'!G13)</f>
        <v/>
      </c>
      <c r="I74" s="33" t="str">
        <f>IF(ISBLANK('5. Data minimisation'!H13),"",'5. Data minimisation'!H13)</f>
        <v/>
      </c>
      <c r="J74" s="33" t="str">
        <f>IF(ISBLANK('5. Data minimisation'!I13),"",'5. Data minimisation'!I13)</f>
        <v/>
      </c>
      <c r="K74" s="117" t="str">
        <f>IF(ISBLANK('5. Data minimisation'!J13),"",'5. Data minimisation'!J13)</f>
        <v/>
      </c>
      <c r="L74" s="39"/>
      <c r="M74" s="106"/>
      <c r="N74" s="39"/>
      <c r="O74" s="39"/>
      <c r="P74" s="39"/>
      <c r="Q74" s="40"/>
      <c r="R74" s="40"/>
      <c r="S74" s="40"/>
      <c r="T74" s="40"/>
      <c r="U74" s="40"/>
      <c r="V74" s="40"/>
      <c r="W74" s="40"/>
      <c r="X74" s="40"/>
      <c r="Y74" s="40"/>
      <c r="Z74" s="40"/>
      <c r="AA74" s="40"/>
      <c r="AB74" s="40"/>
    </row>
    <row r="75" spans="1:28" s="41" customFormat="1" ht="46" customHeight="1" thickBot="1" x14ac:dyDescent="0.35">
      <c r="A75" s="208" t="str">
        <f t="shared" si="28"/>
        <v>Data minimisation</v>
      </c>
      <c r="B75" s="180">
        <f t="shared" si="31"/>
        <v>5.2</v>
      </c>
      <c r="C75" s="183" t="str">
        <f t="shared" si="32"/>
        <v>There are regular reviews of the information held and weeding activities are undertaken to reduce excessive or unnecessary personal information. Information is deleted in line with the retention schedule.</v>
      </c>
      <c r="D75" s="83" t="s">
        <v>226</v>
      </c>
      <c r="E75" s="85" t="s">
        <v>232</v>
      </c>
      <c r="F75" s="89" t="str">
        <f>IF(ISBLANK('5. Data minimisation'!E14),"",'5. Data minimisation'!E14)</f>
        <v/>
      </c>
      <c r="G75" s="89" t="str">
        <f>IF(ISBLANK('5. Data minimisation'!F14),"",'5. Data minimisation'!F14)</f>
        <v/>
      </c>
      <c r="H75" s="89" t="str">
        <f>IF(ISBLANK('5. Data minimisation'!G14),"",'5. Data minimisation'!G14)</f>
        <v/>
      </c>
      <c r="I75" s="89" t="str">
        <f>IF(ISBLANK('5. Data minimisation'!H14),"",'5. Data minimisation'!H14)</f>
        <v/>
      </c>
      <c r="J75" s="89" t="str">
        <f>IF(ISBLANK('5. Data minimisation'!I14),"",'5. Data minimisation'!I14)</f>
        <v/>
      </c>
      <c r="K75" s="118" t="str">
        <f>IF(ISBLANK('5. Data minimisation'!J14),"",'5. Data minimisation'!J14)</f>
        <v/>
      </c>
      <c r="L75" s="39"/>
      <c r="M75" s="106"/>
      <c r="N75" s="39"/>
      <c r="O75" s="39"/>
      <c r="P75" s="39"/>
      <c r="Q75" s="40"/>
      <c r="R75" s="40"/>
      <c r="S75" s="40"/>
      <c r="T75" s="40"/>
      <c r="U75" s="40"/>
      <c r="V75" s="40"/>
      <c r="W75" s="40"/>
      <c r="X75" s="40"/>
      <c r="Y75" s="40"/>
      <c r="Z75" s="40"/>
      <c r="AA75" s="40"/>
      <c r="AB75" s="40"/>
    </row>
    <row r="76" spans="1:28" s="41" customFormat="1" ht="68.5" customHeight="1" x14ac:dyDescent="0.3">
      <c r="A76" s="218" t="s">
        <v>244</v>
      </c>
      <c r="B76" s="178">
        <v>6.1</v>
      </c>
      <c r="C76" s="181" t="s">
        <v>234</v>
      </c>
      <c r="D76" s="81" t="s">
        <v>51</v>
      </c>
      <c r="E76" s="82" t="s">
        <v>237</v>
      </c>
      <c r="F76" s="86" t="str">
        <f>IF(ISBLANK('6. Data sharing'!E2),"",'6. Data sharing'!E2)</f>
        <v/>
      </c>
      <c r="G76" s="86" t="str">
        <f>IF(ISBLANK('6. Data sharing'!F2),"",'6. Data sharing'!F2)</f>
        <v/>
      </c>
      <c r="H76" s="86" t="str">
        <f>IF(ISBLANK('6. Data sharing'!G2),"",'6. Data sharing'!G2)</f>
        <v/>
      </c>
      <c r="I76" s="86" t="str">
        <f>IF(ISBLANK('6. Data sharing'!H2),"",'6. Data sharing'!H2)</f>
        <v/>
      </c>
      <c r="J76" s="86" t="str">
        <f>IF(ISBLANK('6. Data sharing'!I2),"",'6. Data sharing'!I2)</f>
        <v/>
      </c>
      <c r="K76" s="116" t="str">
        <f>IF(ISBLANK('6. Data sharing'!J2),"",'6. Data sharing'!J2)</f>
        <v/>
      </c>
      <c r="L76" s="39"/>
      <c r="M76" s="106"/>
      <c r="N76" s="39"/>
      <c r="O76" s="39"/>
      <c r="P76" s="39"/>
      <c r="Q76" s="40"/>
      <c r="R76" s="40"/>
      <c r="S76" s="40"/>
      <c r="T76" s="40"/>
      <c r="U76" s="40"/>
      <c r="V76" s="40"/>
      <c r="W76" s="40"/>
      <c r="X76" s="40"/>
      <c r="Y76" s="40"/>
      <c r="Z76" s="40"/>
      <c r="AA76" s="40"/>
      <c r="AB76" s="40"/>
    </row>
    <row r="77" spans="1:28" s="41" customFormat="1" ht="46" customHeight="1" x14ac:dyDescent="0.3">
      <c r="A77" s="219" t="str">
        <f t="shared" ref="A77:A82" si="33">A76</f>
        <v>Data sharing</v>
      </c>
      <c r="B77" s="179">
        <f t="shared" ref="B77:B82" si="34">B76</f>
        <v>6.1</v>
      </c>
      <c r="C77" s="182" t="str">
        <f t="shared" ref="C77:C82" si="35">C76</f>
        <v>There are measures in place to ensure that if children’s personal information is shared with others, it is done so in a fair and transparent manner.</v>
      </c>
      <c r="D77" s="51" t="s">
        <v>52</v>
      </c>
      <c r="E77" s="53" t="s">
        <v>238</v>
      </c>
      <c r="F77" s="33" t="str">
        <f>IF(ISBLANK('6. Data sharing'!E3),"",'6. Data sharing'!E3)</f>
        <v/>
      </c>
      <c r="G77" s="33" t="str">
        <f>IF(ISBLANK('6. Data sharing'!F3),"",'6. Data sharing'!F3)</f>
        <v/>
      </c>
      <c r="H77" s="33" t="str">
        <f>IF(ISBLANK('6. Data sharing'!G3),"",'6. Data sharing'!G3)</f>
        <v/>
      </c>
      <c r="I77" s="33" t="str">
        <f>IF(ISBLANK('6. Data sharing'!H3),"",'6. Data sharing'!H3)</f>
        <v/>
      </c>
      <c r="J77" s="33" t="str">
        <f>IF(ISBLANK('6. Data sharing'!I3),"",'6. Data sharing'!I3)</f>
        <v/>
      </c>
      <c r="K77" s="117" t="str">
        <f>IF(ISBLANK('6. Data sharing'!J3),"",'6. Data sharing'!J3)</f>
        <v/>
      </c>
      <c r="L77" s="39"/>
      <c r="M77" s="106"/>
      <c r="N77" s="39"/>
      <c r="O77" s="39"/>
      <c r="P77" s="39"/>
      <c r="Q77" s="40"/>
      <c r="R77" s="40"/>
      <c r="S77" s="40"/>
      <c r="T77" s="40"/>
      <c r="U77" s="40"/>
      <c r="V77" s="40"/>
      <c r="W77" s="40"/>
      <c r="X77" s="40"/>
      <c r="Y77" s="40"/>
      <c r="Z77" s="40"/>
      <c r="AA77" s="40"/>
      <c r="AB77" s="40"/>
    </row>
    <row r="78" spans="1:28" s="41" customFormat="1" ht="68.5" customHeight="1" x14ac:dyDescent="0.3">
      <c r="A78" s="219" t="str">
        <f t="shared" si="33"/>
        <v>Data sharing</v>
      </c>
      <c r="B78" s="179">
        <f t="shared" si="34"/>
        <v>6.1</v>
      </c>
      <c r="C78" s="182" t="str">
        <f t="shared" si="35"/>
        <v>There are measures in place to ensure that if children’s personal information is shared with others, it is done so in a fair and transparent manner.</v>
      </c>
      <c r="D78" s="51" t="s">
        <v>53</v>
      </c>
      <c r="E78" s="53" t="s">
        <v>243</v>
      </c>
      <c r="F78" s="33" t="str">
        <f>IF(ISBLANK('6. Data sharing'!E4),"",'6. Data sharing'!E4)</f>
        <v/>
      </c>
      <c r="G78" s="33" t="str">
        <f>IF(ISBLANK('6. Data sharing'!F4),"",'6. Data sharing'!F4)</f>
        <v/>
      </c>
      <c r="H78" s="33" t="str">
        <f>IF(ISBLANK('6. Data sharing'!G4),"",'6. Data sharing'!G4)</f>
        <v/>
      </c>
      <c r="I78" s="33" t="str">
        <f>IF(ISBLANK('6. Data sharing'!H4),"",'6. Data sharing'!H4)</f>
        <v/>
      </c>
      <c r="J78" s="33" t="str">
        <f>IF(ISBLANK('6. Data sharing'!I4),"",'6. Data sharing'!I4)</f>
        <v/>
      </c>
      <c r="K78" s="117" t="str">
        <f>IF(ISBLANK('6. Data sharing'!J4),"",'6. Data sharing'!J4)</f>
        <v/>
      </c>
      <c r="L78" s="39"/>
      <c r="M78" s="106"/>
      <c r="N78" s="39"/>
      <c r="O78" s="39"/>
      <c r="P78" s="39"/>
      <c r="Q78" s="40"/>
      <c r="R78" s="40"/>
      <c r="S78" s="40"/>
      <c r="T78" s="40"/>
      <c r="U78" s="40"/>
      <c r="V78" s="40"/>
      <c r="W78" s="40"/>
      <c r="X78" s="40"/>
      <c r="Y78" s="40"/>
      <c r="Z78" s="40"/>
      <c r="AA78" s="40"/>
      <c r="AB78" s="40"/>
    </row>
    <row r="79" spans="1:28" s="41" customFormat="1" ht="68.5" customHeight="1" x14ac:dyDescent="0.3">
      <c r="A79" s="219" t="str">
        <f t="shared" si="33"/>
        <v>Data sharing</v>
      </c>
      <c r="B79" s="179">
        <f t="shared" si="34"/>
        <v>6.1</v>
      </c>
      <c r="C79" s="182" t="str">
        <f t="shared" si="35"/>
        <v>There are measures in place to ensure that if children’s personal information is shared with others, it is done so in a fair and transparent manner.</v>
      </c>
      <c r="D79" s="51" t="s">
        <v>100</v>
      </c>
      <c r="E79" s="53" t="s">
        <v>239</v>
      </c>
      <c r="F79" s="33" t="str">
        <f>IF(ISBLANK('6. Data sharing'!E5),"",'6. Data sharing'!E5)</f>
        <v/>
      </c>
      <c r="G79" s="33" t="str">
        <f>IF(ISBLANK('6. Data sharing'!F5),"",'6. Data sharing'!F5)</f>
        <v/>
      </c>
      <c r="H79" s="33" t="str">
        <f>IF(ISBLANK('6. Data sharing'!G5),"",'6. Data sharing'!G5)</f>
        <v/>
      </c>
      <c r="I79" s="33" t="str">
        <f>IF(ISBLANK('6. Data sharing'!H5),"",'6. Data sharing'!H5)</f>
        <v/>
      </c>
      <c r="J79" s="33" t="str">
        <f>IF(ISBLANK('6. Data sharing'!I5),"",'6. Data sharing'!I5)</f>
        <v/>
      </c>
      <c r="K79" s="117" t="str">
        <f>IF(ISBLANK('6. Data sharing'!J5),"",'6. Data sharing'!J5)</f>
        <v/>
      </c>
      <c r="L79" s="39"/>
      <c r="M79" s="106"/>
      <c r="N79" s="39"/>
      <c r="O79" s="39"/>
      <c r="P79" s="39"/>
      <c r="Q79" s="40"/>
      <c r="R79" s="40"/>
      <c r="S79" s="40"/>
      <c r="T79" s="40"/>
      <c r="U79" s="40"/>
      <c r="V79" s="40"/>
      <c r="W79" s="40"/>
      <c r="X79" s="40"/>
      <c r="Y79" s="40"/>
      <c r="Z79" s="40"/>
      <c r="AA79" s="40"/>
      <c r="AB79" s="40"/>
    </row>
    <row r="80" spans="1:28" s="41" customFormat="1" ht="33" customHeight="1" x14ac:dyDescent="0.3">
      <c r="A80" s="219" t="str">
        <f t="shared" si="33"/>
        <v>Data sharing</v>
      </c>
      <c r="B80" s="179">
        <f t="shared" si="34"/>
        <v>6.1</v>
      </c>
      <c r="C80" s="182" t="str">
        <f t="shared" si="35"/>
        <v>There are measures in place to ensure that if children’s personal information is shared with others, it is done so in a fair and transparent manner.</v>
      </c>
      <c r="D80" s="51" t="s">
        <v>101</v>
      </c>
      <c r="E80" s="53" t="s">
        <v>240</v>
      </c>
      <c r="F80" s="33" t="str">
        <f>IF(ISBLANK('6. Data sharing'!E6),"",'6. Data sharing'!E6)</f>
        <v/>
      </c>
      <c r="G80" s="33" t="str">
        <f>IF(ISBLANK('6. Data sharing'!F6),"",'6. Data sharing'!F6)</f>
        <v/>
      </c>
      <c r="H80" s="33" t="str">
        <f>IF(ISBLANK('6. Data sharing'!G6),"",'6. Data sharing'!G6)</f>
        <v/>
      </c>
      <c r="I80" s="33" t="str">
        <f>IF(ISBLANK('6. Data sharing'!H6),"",'6. Data sharing'!H6)</f>
        <v/>
      </c>
      <c r="J80" s="33" t="str">
        <f>IF(ISBLANK('6. Data sharing'!I6),"",'6. Data sharing'!I6)</f>
        <v/>
      </c>
      <c r="K80" s="117" t="str">
        <f>IF(ISBLANK('6. Data sharing'!J6),"",'6. Data sharing'!J6)</f>
        <v/>
      </c>
      <c r="L80" s="39"/>
      <c r="M80" s="106"/>
      <c r="N80" s="39"/>
      <c r="O80" s="39"/>
      <c r="P80" s="39"/>
      <c r="Q80" s="40"/>
      <c r="R80" s="40"/>
      <c r="S80" s="40"/>
      <c r="T80" s="40"/>
      <c r="U80" s="40"/>
      <c r="V80" s="40"/>
      <c r="W80" s="40"/>
      <c r="X80" s="40"/>
      <c r="Y80" s="40"/>
      <c r="Z80" s="40"/>
      <c r="AA80" s="40"/>
      <c r="AB80" s="40"/>
    </row>
    <row r="81" spans="1:28" s="41" customFormat="1" ht="78" customHeight="1" x14ac:dyDescent="0.3">
      <c r="A81" s="219" t="str">
        <f t="shared" si="33"/>
        <v>Data sharing</v>
      </c>
      <c r="B81" s="179">
        <f t="shared" si="34"/>
        <v>6.1</v>
      </c>
      <c r="C81" s="182" t="str">
        <f t="shared" si="35"/>
        <v>There are measures in place to ensure that if children’s personal information is shared with others, it is done so in a fair and transparent manner.</v>
      </c>
      <c r="D81" s="51" t="s">
        <v>235</v>
      </c>
      <c r="E81" s="53" t="s">
        <v>241</v>
      </c>
      <c r="F81" s="33" t="str">
        <f>IF(ISBLANK('6. Data sharing'!E7),"",'6. Data sharing'!E7)</f>
        <v/>
      </c>
      <c r="G81" s="33" t="str">
        <f>IF(ISBLANK('6. Data sharing'!F7),"",'6. Data sharing'!F7)</f>
        <v/>
      </c>
      <c r="H81" s="33" t="str">
        <f>IF(ISBLANK('6. Data sharing'!G7),"",'6. Data sharing'!G7)</f>
        <v/>
      </c>
      <c r="I81" s="33" t="str">
        <f>IF(ISBLANK('6. Data sharing'!H7),"",'6. Data sharing'!H7)</f>
        <v/>
      </c>
      <c r="J81" s="33" t="str">
        <f>IF(ISBLANK('6. Data sharing'!I7),"",'6. Data sharing'!I7)</f>
        <v/>
      </c>
      <c r="K81" s="117" t="str">
        <f>IF(ISBLANK('6. Data sharing'!J7),"",'6. Data sharing'!J7)</f>
        <v/>
      </c>
      <c r="L81" s="39"/>
      <c r="M81" s="106"/>
      <c r="N81" s="39"/>
      <c r="O81" s="39"/>
      <c r="P81" s="39"/>
      <c r="Q81" s="40"/>
      <c r="R81" s="40"/>
      <c r="S81" s="40"/>
      <c r="T81" s="40"/>
      <c r="U81" s="40"/>
      <c r="V81" s="40"/>
      <c r="W81" s="40"/>
      <c r="X81" s="40"/>
      <c r="Y81" s="40"/>
      <c r="Z81" s="40"/>
      <c r="AA81" s="40"/>
      <c r="AB81" s="40"/>
    </row>
    <row r="82" spans="1:28" s="41" customFormat="1" ht="68.5" customHeight="1" thickBot="1" x14ac:dyDescent="0.35">
      <c r="A82" s="220" t="str">
        <f t="shared" si="33"/>
        <v>Data sharing</v>
      </c>
      <c r="B82" s="180">
        <f t="shared" si="34"/>
        <v>6.1</v>
      </c>
      <c r="C82" s="183" t="str">
        <f t="shared" si="35"/>
        <v>There are measures in place to ensure that if children’s personal information is shared with others, it is done so in a fair and transparent manner.</v>
      </c>
      <c r="D82" s="83" t="s">
        <v>236</v>
      </c>
      <c r="E82" s="78" t="s">
        <v>242</v>
      </c>
      <c r="F82" s="89" t="str">
        <f>IF(ISBLANK('6. Data sharing'!E8),"",'6. Data sharing'!E8)</f>
        <v/>
      </c>
      <c r="G82" s="89" t="str">
        <f>IF(ISBLANK('6. Data sharing'!F8),"",'6. Data sharing'!F8)</f>
        <v/>
      </c>
      <c r="H82" s="89" t="str">
        <f>IF(ISBLANK('6. Data sharing'!G8),"",'6. Data sharing'!G8)</f>
        <v/>
      </c>
      <c r="I82" s="89" t="str">
        <f>IF(ISBLANK('6. Data sharing'!H8),"",'6. Data sharing'!H8)</f>
        <v/>
      </c>
      <c r="J82" s="89" t="str">
        <f>IF(ISBLANK('6. Data sharing'!I8),"",'6. Data sharing'!I8)</f>
        <v/>
      </c>
      <c r="K82" s="118" t="str">
        <f>IF(ISBLANK('6. Data sharing'!J8),"",'6. Data sharing'!J8)</f>
        <v/>
      </c>
      <c r="L82" s="39"/>
      <c r="M82" s="106"/>
      <c r="N82" s="39"/>
      <c r="O82" s="39"/>
      <c r="P82" s="39"/>
      <c r="Q82" s="40"/>
      <c r="R82" s="40"/>
      <c r="S82" s="40"/>
      <c r="T82" s="40"/>
      <c r="U82" s="40"/>
      <c r="V82" s="40"/>
      <c r="W82" s="40"/>
      <c r="X82" s="40"/>
      <c r="Y82" s="40"/>
      <c r="Z82" s="40"/>
      <c r="AA82" s="40"/>
      <c r="AB82" s="40"/>
    </row>
    <row r="83" spans="1:28" s="43" customFormat="1" ht="70" customHeight="1" x14ac:dyDescent="0.35">
      <c r="A83" s="224" t="s">
        <v>318</v>
      </c>
      <c r="B83" s="178">
        <v>7.1</v>
      </c>
      <c r="C83" s="181" t="s">
        <v>245</v>
      </c>
      <c r="D83" s="81" t="s">
        <v>54</v>
      </c>
      <c r="E83" s="82" t="s">
        <v>254</v>
      </c>
      <c r="F83" s="86" t="str">
        <f>IF(ISBLANK('7. Age assurance'!E2),"",'7. Age assurance'!E2)</f>
        <v/>
      </c>
      <c r="G83" s="86" t="str">
        <f>IF(ISBLANK('7. Age assurance'!F2),"",'7. Age assurance'!F2)</f>
        <v/>
      </c>
      <c r="H83" s="86" t="str">
        <f>IF(ISBLANK('7. Age assurance'!G2),"",'7. Age assurance'!G2)</f>
        <v/>
      </c>
      <c r="I83" s="86" t="str">
        <f>IF(ISBLANK('7. Age assurance'!H2),"",'7. Age assurance'!H2)</f>
        <v/>
      </c>
      <c r="J83" s="86" t="str">
        <f>IF(ISBLANK('7. Age assurance'!I2),"",'7. Age assurance'!I2)</f>
        <v/>
      </c>
      <c r="K83" s="116" t="str">
        <f>IF(ISBLANK('7. Age assurance'!J2),"",'7. Age assurance'!J2)</f>
        <v/>
      </c>
      <c r="L83" s="44"/>
      <c r="M83" s="106"/>
      <c r="N83" s="44"/>
      <c r="O83" s="44"/>
      <c r="P83" s="44"/>
      <c r="Q83" s="42"/>
      <c r="R83" s="42"/>
      <c r="S83" s="42"/>
      <c r="T83" s="42"/>
      <c r="U83" s="42"/>
      <c r="V83" s="42"/>
      <c r="W83" s="42"/>
      <c r="X83" s="42"/>
      <c r="Y83" s="42"/>
      <c r="Z83" s="42"/>
      <c r="AA83" s="42"/>
      <c r="AB83" s="42"/>
    </row>
    <row r="84" spans="1:28" s="43" customFormat="1" ht="46" customHeight="1" x14ac:dyDescent="0.35">
      <c r="A84" s="225" t="str">
        <f t="shared" ref="A84:A119" si="36">A83</f>
        <v>Age assurance</v>
      </c>
      <c r="B84" s="179">
        <f t="shared" ref="B84:B94" si="37">B83</f>
        <v>7.1</v>
      </c>
      <c r="C84" s="182" t="str">
        <f t="shared" ref="C84:C94" si="38">C83</f>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84" s="51" t="s">
        <v>55</v>
      </c>
      <c r="E84" s="53" t="s">
        <v>258</v>
      </c>
      <c r="F84" s="33" t="str">
        <f>IF(ISBLANK('7. Age assurance'!E3),"",'7. Age assurance'!E3)</f>
        <v/>
      </c>
      <c r="G84" s="33" t="str">
        <f>IF(ISBLANK('7. Age assurance'!F3),"",'7. Age assurance'!F3)</f>
        <v/>
      </c>
      <c r="H84" s="33" t="str">
        <f>IF(ISBLANK('7. Age assurance'!G3),"",'7. Age assurance'!G3)</f>
        <v/>
      </c>
      <c r="I84" s="33" t="str">
        <f>IF(ISBLANK('7. Age assurance'!H3),"",'7. Age assurance'!H3)</f>
        <v/>
      </c>
      <c r="J84" s="33" t="str">
        <f>IF(ISBLANK('7. Age assurance'!I3),"",'7. Age assurance'!I3)</f>
        <v/>
      </c>
      <c r="K84" s="117" t="str">
        <f>IF(ISBLANK('7. Age assurance'!J3),"",'7. Age assurance'!J3)</f>
        <v/>
      </c>
      <c r="L84" s="44"/>
      <c r="M84" s="106"/>
      <c r="N84" s="44"/>
      <c r="O84" s="44"/>
      <c r="P84" s="44"/>
      <c r="Q84" s="42"/>
      <c r="R84" s="42"/>
      <c r="S84" s="42"/>
      <c r="T84" s="42"/>
      <c r="U84" s="42"/>
      <c r="V84" s="42"/>
      <c r="W84" s="42"/>
      <c r="X84" s="42"/>
      <c r="Y84" s="42"/>
      <c r="Z84" s="42"/>
      <c r="AA84" s="42"/>
      <c r="AB84" s="42"/>
    </row>
    <row r="85" spans="1:28" s="43" customFormat="1" ht="70" customHeight="1" x14ac:dyDescent="0.35">
      <c r="A85" s="225" t="str">
        <f t="shared" si="36"/>
        <v>Age assurance</v>
      </c>
      <c r="B85" s="179">
        <f t="shared" si="37"/>
        <v>7.1</v>
      </c>
      <c r="C85" s="182" t="str">
        <f t="shared" si="38"/>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85" s="51" t="s">
        <v>56</v>
      </c>
      <c r="E85" s="53" t="s">
        <v>255</v>
      </c>
      <c r="F85" s="33" t="str">
        <f>IF(ISBLANK('7. Age assurance'!E4),"",'7. Age assurance'!E4)</f>
        <v/>
      </c>
      <c r="G85" s="33" t="str">
        <f>IF(ISBLANK('7. Age assurance'!F4),"",'7. Age assurance'!F4)</f>
        <v/>
      </c>
      <c r="H85" s="33" t="str">
        <f>IF(ISBLANK('7. Age assurance'!G4),"",'7. Age assurance'!G4)</f>
        <v/>
      </c>
      <c r="I85" s="33" t="str">
        <f>IF(ISBLANK('7. Age assurance'!H4),"",'7. Age assurance'!H4)</f>
        <v/>
      </c>
      <c r="J85" s="33" t="str">
        <f>IF(ISBLANK('7. Age assurance'!I4),"",'7. Age assurance'!I4)</f>
        <v/>
      </c>
      <c r="K85" s="117" t="str">
        <f>IF(ISBLANK('7. Age assurance'!J4),"",'7. Age assurance'!J4)</f>
        <v/>
      </c>
      <c r="L85" s="44"/>
      <c r="M85" s="106"/>
      <c r="N85" s="44"/>
      <c r="O85" s="44"/>
      <c r="P85" s="44"/>
      <c r="Q85" s="42"/>
      <c r="R85" s="42"/>
      <c r="S85" s="42"/>
      <c r="T85" s="42"/>
      <c r="U85" s="42"/>
      <c r="V85" s="42"/>
      <c r="W85" s="42"/>
      <c r="X85" s="42"/>
      <c r="Y85" s="42"/>
      <c r="Z85" s="42"/>
      <c r="AA85" s="42"/>
      <c r="AB85" s="42"/>
    </row>
    <row r="86" spans="1:28" s="43" customFormat="1" ht="102" customHeight="1" x14ac:dyDescent="0.35">
      <c r="A86" s="225" t="str">
        <f t="shared" si="36"/>
        <v>Age assurance</v>
      </c>
      <c r="B86" s="179">
        <f t="shared" si="37"/>
        <v>7.1</v>
      </c>
      <c r="C86" s="182" t="str">
        <f t="shared" si="38"/>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86" s="51" t="s">
        <v>57</v>
      </c>
      <c r="E86" s="53" t="s">
        <v>257</v>
      </c>
      <c r="F86" s="33" t="str">
        <f>IF(ISBLANK('7. Age assurance'!E5),"",'7. Age assurance'!E5)</f>
        <v/>
      </c>
      <c r="G86" s="33" t="str">
        <f>IF(ISBLANK('7. Age assurance'!F5),"",'7. Age assurance'!F5)</f>
        <v/>
      </c>
      <c r="H86" s="33" t="str">
        <f>IF(ISBLANK('7. Age assurance'!G5),"",'7. Age assurance'!G5)</f>
        <v/>
      </c>
      <c r="I86" s="33" t="str">
        <f>IF(ISBLANK('7. Age assurance'!H5),"",'7. Age assurance'!H5)</f>
        <v/>
      </c>
      <c r="J86" s="33" t="str">
        <f>IF(ISBLANK('7. Age assurance'!I5),"",'7. Age assurance'!I5)</f>
        <v/>
      </c>
      <c r="K86" s="117" t="str">
        <f>IF(ISBLANK('7. Age assurance'!J5),"",'7. Age assurance'!J5)</f>
        <v/>
      </c>
      <c r="L86" s="44"/>
      <c r="M86" s="106"/>
      <c r="N86" s="44"/>
      <c r="O86" s="44"/>
      <c r="P86" s="44"/>
      <c r="Q86" s="42"/>
      <c r="R86" s="42"/>
      <c r="S86" s="42"/>
      <c r="T86" s="42"/>
      <c r="U86" s="42"/>
      <c r="V86" s="42"/>
      <c r="W86" s="42"/>
      <c r="X86" s="42"/>
      <c r="Y86" s="42"/>
      <c r="Z86" s="42"/>
      <c r="AA86" s="42"/>
      <c r="AB86" s="42"/>
    </row>
    <row r="87" spans="1:28" s="43" customFormat="1" ht="78" customHeight="1" x14ac:dyDescent="0.35">
      <c r="A87" s="225" t="str">
        <f t="shared" si="36"/>
        <v>Age assurance</v>
      </c>
      <c r="B87" s="179">
        <f t="shared" si="37"/>
        <v>7.1</v>
      </c>
      <c r="C87" s="182" t="str">
        <f t="shared" si="38"/>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87" s="51" t="s">
        <v>102</v>
      </c>
      <c r="E87" s="53" t="s">
        <v>256</v>
      </c>
      <c r="F87" s="33" t="str">
        <f>IF(ISBLANK('7. Age assurance'!E6),"",'7. Age assurance'!E6)</f>
        <v/>
      </c>
      <c r="G87" s="33" t="str">
        <f>IF(ISBLANK('7. Age assurance'!F6),"",'7. Age assurance'!F6)</f>
        <v/>
      </c>
      <c r="H87" s="33" t="str">
        <f>IF(ISBLANK('7. Age assurance'!G6),"",'7. Age assurance'!G6)</f>
        <v/>
      </c>
      <c r="I87" s="33" t="str">
        <f>IF(ISBLANK('7. Age assurance'!H6),"",'7. Age assurance'!H6)</f>
        <v/>
      </c>
      <c r="J87" s="33" t="str">
        <f>IF(ISBLANK('7. Age assurance'!I6),"",'7. Age assurance'!I6)</f>
        <v/>
      </c>
      <c r="K87" s="117" t="str">
        <f>IF(ISBLANK('7. Age assurance'!J6),"",'7. Age assurance'!J6)</f>
        <v/>
      </c>
      <c r="L87" s="44"/>
      <c r="M87" s="106"/>
      <c r="N87" s="44"/>
      <c r="O87" s="44"/>
      <c r="P87" s="44"/>
      <c r="Q87" s="42"/>
      <c r="R87" s="42"/>
      <c r="S87" s="42"/>
      <c r="T87" s="42"/>
      <c r="U87" s="42"/>
      <c r="V87" s="42"/>
      <c r="W87" s="42"/>
      <c r="X87" s="42"/>
      <c r="Y87" s="42"/>
      <c r="Z87" s="42"/>
      <c r="AA87" s="42"/>
      <c r="AB87" s="42"/>
    </row>
    <row r="88" spans="1:28" s="43" customFormat="1" ht="154" customHeight="1" x14ac:dyDescent="0.35">
      <c r="A88" s="225" t="str">
        <f t="shared" si="36"/>
        <v>Age assurance</v>
      </c>
      <c r="B88" s="179">
        <f t="shared" si="37"/>
        <v>7.1</v>
      </c>
      <c r="C88" s="182" t="str">
        <f t="shared" si="38"/>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88" s="51" t="s">
        <v>246</v>
      </c>
      <c r="E88" s="53" t="s">
        <v>253</v>
      </c>
      <c r="F88" s="33" t="str">
        <f>IF(ISBLANK('7. Age assurance'!E7),"",'7. Age assurance'!E7)</f>
        <v/>
      </c>
      <c r="G88" s="33" t="str">
        <f>IF(ISBLANK('7. Age assurance'!F7),"",'7. Age assurance'!F7)</f>
        <v/>
      </c>
      <c r="H88" s="33" t="str">
        <f>IF(ISBLANK('7. Age assurance'!G7),"",'7. Age assurance'!G7)</f>
        <v/>
      </c>
      <c r="I88" s="33" t="str">
        <f>IF(ISBLANK('7. Age assurance'!H7),"",'7. Age assurance'!H7)</f>
        <v/>
      </c>
      <c r="J88" s="33" t="str">
        <f>IF(ISBLANK('7. Age assurance'!I7),"",'7. Age assurance'!I7)</f>
        <v/>
      </c>
      <c r="K88" s="117" t="str">
        <f>IF(ISBLANK('7. Age assurance'!J7),"",'7. Age assurance'!J7)</f>
        <v/>
      </c>
      <c r="L88" s="44"/>
      <c r="M88" s="106"/>
      <c r="N88" s="44"/>
      <c r="O88" s="44"/>
      <c r="P88" s="44"/>
      <c r="Q88" s="42"/>
      <c r="R88" s="42"/>
      <c r="S88" s="42"/>
      <c r="T88" s="42"/>
      <c r="U88" s="42"/>
      <c r="V88" s="42"/>
      <c r="W88" s="42"/>
      <c r="X88" s="42"/>
      <c r="Y88" s="42"/>
      <c r="Z88" s="42"/>
      <c r="AA88" s="42"/>
      <c r="AB88" s="42"/>
    </row>
    <row r="89" spans="1:28" s="43" customFormat="1" ht="70" customHeight="1" x14ac:dyDescent="0.35">
      <c r="A89" s="225" t="str">
        <f t="shared" si="36"/>
        <v>Age assurance</v>
      </c>
      <c r="B89" s="179">
        <f t="shared" si="37"/>
        <v>7.1</v>
      </c>
      <c r="C89" s="182" t="str">
        <f t="shared" si="38"/>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89" s="51" t="s">
        <v>247</v>
      </c>
      <c r="E89" s="53" t="s">
        <v>259</v>
      </c>
      <c r="F89" s="33" t="str">
        <f>IF(ISBLANK('7. Age assurance'!E8),"",'7. Age assurance'!E8)</f>
        <v/>
      </c>
      <c r="G89" s="33" t="str">
        <f>IF(ISBLANK('7. Age assurance'!F8),"",'7. Age assurance'!F8)</f>
        <v/>
      </c>
      <c r="H89" s="33" t="str">
        <f>IF(ISBLANK('7. Age assurance'!G8),"",'7. Age assurance'!G8)</f>
        <v/>
      </c>
      <c r="I89" s="33" t="str">
        <f>IF(ISBLANK('7. Age assurance'!H8),"",'7. Age assurance'!H8)</f>
        <v/>
      </c>
      <c r="J89" s="33" t="str">
        <f>IF(ISBLANK('7. Age assurance'!I8),"",'7. Age assurance'!I8)</f>
        <v/>
      </c>
      <c r="K89" s="117" t="str">
        <f>IF(ISBLANK('7. Age assurance'!J8),"",'7. Age assurance'!J8)</f>
        <v/>
      </c>
      <c r="L89" s="44"/>
      <c r="M89" s="106"/>
      <c r="N89" s="44"/>
      <c r="O89" s="44"/>
      <c r="P89" s="44"/>
      <c r="Q89" s="42"/>
      <c r="R89" s="42"/>
      <c r="S89" s="42"/>
      <c r="T89" s="42"/>
      <c r="U89" s="42"/>
      <c r="V89" s="42"/>
      <c r="W89" s="42"/>
      <c r="X89" s="42"/>
      <c r="Y89" s="42"/>
      <c r="Z89" s="42"/>
      <c r="AA89" s="42"/>
      <c r="AB89" s="42"/>
    </row>
    <row r="90" spans="1:28" ht="70" customHeight="1" x14ac:dyDescent="0.3">
      <c r="A90" s="225" t="str">
        <f t="shared" si="36"/>
        <v>Age assurance</v>
      </c>
      <c r="B90" s="179">
        <f t="shared" si="37"/>
        <v>7.1</v>
      </c>
      <c r="C90" s="182" t="str">
        <f t="shared" si="38"/>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90" s="51" t="s">
        <v>248</v>
      </c>
      <c r="E90" s="53" t="s">
        <v>260</v>
      </c>
      <c r="F90" s="33" t="str">
        <f>IF(ISBLANK('7. Age assurance'!E9),"",'7. Age assurance'!E9)</f>
        <v/>
      </c>
      <c r="G90" s="33" t="str">
        <f>IF(ISBLANK('7. Age assurance'!F9),"",'7. Age assurance'!F9)</f>
        <v/>
      </c>
      <c r="H90" s="33" t="str">
        <f>IF(ISBLANK('7. Age assurance'!G9),"",'7. Age assurance'!G9)</f>
        <v/>
      </c>
      <c r="I90" s="33" t="str">
        <f>IF(ISBLANK('7. Age assurance'!H9),"",'7. Age assurance'!H9)</f>
        <v/>
      </c>
      <c r="J90" s="33" t="str">
        <f>IF(ISBLANK('7. Age assurance'!I9),"",'7. Age assurance'!I9)</f>
        <v/>
      </c>
      <c r="K90" s="117" t="str">
        <f>IF(ISBLANK('7. Age assurance'!J9),"",'7. Age assurance'!J9)</f>
        <v/>
      </c>
      <c r="L90" s="44"/>
      <c r="M90" s="106"/>
      <c r="N90" s="44"/>
      <c r="O90" s="44"/>
      <c r="P90" s="44"/>
    </row>
    <row r="91" spans="1:28" ht="82" customHeight="1" x14ac:dyDescent="0.3">
      <c r="A91" s="225" t="str">
        <f t="shared" si="36"/>
        <v>Age assurance</v>
      </c>
      <c r="B91" s="179">
        <f t="shared" si="37"/>
        <v>7.1</v>
      </c>
      <c r="C91" s="182" t="str">
        <f t="shared" si="38"/>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91" s="51" t="s">
        <v>249</v>
      </c>
      <c r="E91" s="53" t="s">
        <v>261</v>
      </c>
      <c r="F91" s="33" t="str">
        <f>IF(ISBLANK('7. Age assurance'!E10),"",'7. Age assurance'!E10)</f>
        <v/>
      </c>
      <c r="G91" s="33" t="str">
        <f>IF(ISBLANK('7. Age assurance'!F10),"",'7. Age assurance'!F10)</f>
        <v/>
      </c>
      <c r="H91" s="33" t="str">
        <f>IF(ISBLANK('7. Age assurance'!G10),"",'7. Age assurance'!G10)</f>
        <v/>
      </c>
      <c r="I91" s="33" t="str">
        <f>IF(ISBLANK('7. Age assurance'!H10),"",'7. Age assurance'!H10)</f>
        <v/>
      </c>
      <c r="J91" s="33" t="str">
        <f>IF(ISBLANK('7. Age assurance'!I10),"",'7. Age assurance'!I10)</f>
        <v/>
      </c>
      <c r="K91" s="117" t="str">
        <f>IF(ISBLANK('7. Age assurance'!J10),"",'7. Age assurance'!J10)</f>
        <v/>
      </c>
      <c r="L91" s="44"/>
      <c r="M91" s="106"/>
      <c r="N91" s="44"/>
      <c r="O91" s="44"/>
      <c r="P91" s="44"/>
    </row>
    <row r="92" spans="1:28" ht="82" customHeight="1" x14ac:dyDescent="0.3">
      <c r="A92" s="225" t="str">
        <f t="shared" si="36"/>
        <v>Age assurance</v>
      </c>
      <c r="B92" s="179">
        <f t="shared" si="37"/>
        <v>7.1</v>
      </c>
      <c r="C92" s="182" t="str">
        <f t="shared" si="38"/>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92" s="51" t="s">
        <v>250</v>
      </c>
      <c r="E92" s="69" t="s">
        <v>262</v>
      </c>
      <c r="F92" s="33" t="str">
        <f>IF(ISBLANK('7. Age assurance'!E11),"",'7. Age assurance'!E11)</f>
        <v/>
      </c>
      <c r="G92" s="33" t="str">
        <f>IF(ISBLANK('7. Age assurance'!F11),"",'7. Age assurance'!F11)</f>
        <v/>
      </c>
      <c r="H92" s="33" t="str">
        <f>IF(ISBLANK('7. Age assurance'!G11),"",'7. Age assurance'!G11)</f>
        <v/>
      </c>
      <c r="I92" s="33" t="str">
        <f>IF(ISBLANK('7. Age assurance'!H11),"",'7. Age assurance'!H11)</f>
        <v/>
      </c>
      <c r="J92" s="33" t="str">
        <f>IF(ISBLANK('7. Age assurance'!I11),"",'7. Age assurance'!I11)</f>
        <v/>
      </c>
      <c r="K92" s="117" t="str">
        <f>IF(ISBLANK('7. Age assurance'!J11),"",'7. Age assurance'!J11)</f>
        <v/>
      </c>
      <c r="L92" s="44"/>
      <c r="M92" s="106"/>
      <c r="N92" s="44"/>
      <c r="O92" s="44"/>
      <c r="P92" s="44"/>
    </row>
    <row r="93" spans="1:28" ht="91" customHeight="1" x14ac:dyDescent="0.3">
      <c r="A93" s="225" t="str">
        <f t="shared" si="36"/>
        <v>Age assurance</v>
      </c>
      <c r="B93" s="179">
        <f t="shared" si="37"/>
        <v>7.1</v>
      </c>
      <c r="C93" s="182" t="str">
        <f t="shared" si="38"/>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93" s="51" t="s">
        <v>251</v>
      </c>
      <c r="E93" s="53" t="s">
        <v>263</v>
      </c>
      <c r="F93" s="33" t="str">
        <f>IF(ISBLANK('7. Age assurance'!E12),"",'7. Age assurance'!E12)</f>
        <v/>
      </c>
      <c r="G93" s="33" t="str">
        <f>IF(ISBLANK('7. Age assurance'!F12),"",'7. Age assurance'!F12)</f>
        <v/>
      </c>
      <c r="H93" s="33" t="str">
        <f>IF(ISBLANK('7. Age assurance'!G12),"",'7. Age assurance'!G12)</f>
        <v/>
      </c>
      <c r="I93" s="33" t="str">
        <f>IF(ISBLANK('7. Age assurance'!H12),"",'7. Age assurance'!H12)</f>
        <v/>
      </c>
      <c r="J93" s="33" t="str">
        <f>IF(ISBLANK('7. Age assurance'!I12),"",'7. Age assurance'!I12)</f>
        <v/>
      </c>
      <c r="K93" s="117" t="str">
        <f>IF(ISBLANK('7. Age assurance'!J12),"",'7. Age assurance'!J12)</f>
        <v/>
      </c>
      <c r="L93" s="44"/>
      <c r="M93" s="106"/>
      <c r="N93" s="44"/>
      <c r="O93" s="44"/>
      <c r="P93" s="44"/>
    </row>
    <row r="94" spans="1:28" ht="69.5" customHeight="1" thickBot="1" x14ac:dyDescent="0.35">
      <c r="A94" s="225" t="str">
        <f t="shared" si="36"/>
        <v>Age assurance</v>
      </c>
      <c r="B94" s="180">
        <f t="shared" si="37"/>
        <v>7.1</v>
      </c>
      <c r="C94" s="183" t="str">
        <f t="shared" si="38"/>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D94" s="83" t="s">
        <v>252</v>
      </c>
      <c r="E94" s="78" t="s">
        <v>264</v>
      </c>
      <c r="F94" s="89" t="str">
        <f>IF(ISBLANK('7. Age assurance'!E13),"",'7. Age assurance'!E13)</f>
        <v/>
      </c>
      <c r="G94" s="89" t="str">
        <f>IF(ISBLANK('7. Age assurance'!F13),"",'7. Age assurance'!F13)</f>
        <v/>
      </c>
      <c r="H94" s="89" t="str">
        <f>IF(ISBLANK('7. Age assurance'!G13),"",'7. Age assurance'!G13)</f>
        <v/>
      </c>
      <c r="I94" s="89" t="str">
        <f>IF(ISBLANK('7. Age assurance'!H13),"",'7. Age assurance'!H13)</f>
        <v/>
      </c>
      <c r="J94" s="89" t="str">
        <f>IF(ISBLANK('7. Age assurance'!I13),"",'7. Age assurance'!I13)</f>
        <v/>
      </c>
      <c r="K94" s="118" t="str">
        <f>IF(ISBLANK('7. Age assurance'!J13),"",'7. Age assurance'!J13)</f>
        <v/>
      </c>
      <c r="L94" s="44"/>
      <c r="M94" s="106"/>
      <c r="N94" s="44"/>
      <c r="O94" s="44"/>
      <c r="P94" s="44"/>
    </row>
    <row r="95" spans="1:28" ht="70" customHeight="1" x14ac:dyDescent="0.3">
      <c r="A95" s="225" t="str">
        <f t="shared" si="36"/>
        <v>Age assurance</v>
      </c>
      <c r="B95" s="178">
        <v>7.2</v>
      </c>
      <c r="C95" s="181" t="s">
        <v>265</v>
      </c>
      <c r="D95" s="81" t="s">
        <v>58</v>
      </c>
      <c r="E95" s="82" t="s">
        <v>266</v>
      </c>
      <c r="F95" s="86" t="str">
        <f>IF(ISBLANK('7. Age assurance'!E14),"",'7. Age assurance'!E14)</f>
        <v/>
      </c>
      <c r="G95" s="86" t="str">
        <f>IF(ISBLANK('7. Age assurance'!F14),"",'7. Age assurance'!F14)</f>
        <v/>
      </c>
      <c r="H95" s="86" t="str">
        <f>IF(ISBLANK('7. Age assurance'!G14),"",'7. Age assurance'!G14)</f>
        <v/>
      </c>
      <c r="I95" s="86" t="str">
        <f>IF(ISBLANK('7. Age assurance'!H14),"",'7. Age assurance'!H14)</f>
        <v/>
      </c>
      <c r="J95" s="86" t="str">
        <f>IF(ISBLANK('7. Age assurance'!I14),"",'7. Age assurance'!I14)</f>
        <v/>
      </c>
      <c r="K95" s="116" t="str">
        <f>IF(ISBLANK('7. Age assurance'!J14),"",'7. Age assurance'!J14)</f>
        <v/>
      </c>
      <c r="L95" s="44"/>
      <c r="M95" s="106"/>
      <c r="N95" s="44"/>
      <c r="O95" s="44"/>
      <c r="P95" s="44"/>
    </row>
    <row r="96" spans="1:28" ht="51" customHeight="1" x14ac:dyDescent="0.3">
      <c r="A96" s="225" t="str">
        <f t="shared" si="36"/>
        <v>Age assurance</v>
      </c>
      <c r="B96" s="179">
        <f t="shared" ref="B96:B97" si="39">B95</f>
        <v>7.2</v>
      </c>
      <c r="C96" s="182" t="str">
        <f t="shared" ref="C96:C97" si="40">C95</f>
        <v>Appropriate technical and organisational measures are implemented to protect personal information that is collected in order to assure age (and ensure this information is not then repurposed).</v>
      </c>
      <c r="D96" s="51" t="s">
        <v>59</v>
      </c>
      <c r="E96" s="53" t="s">
        <v>268</v>
      </c>
      <c r="F96" s="33" t="str">
        <f>IF(ISBLANK('7. Age assurance'!E15),"",'7. Age assurance'!E15)</f>
        <v/>
      </c>
      <c r="G96" s="33" t="str">
        <f>IF(ISBLANK('7. Age assurance'!F15),"",'7. Age assurance'!F15)</f>
        <v/>
      </c>
      <c r="H96" s="33" t="str">
        <f>IF(ISBLANK('7. Age assurance'!G15),"",'7. Age assurance'!G15)</f>
        <v/>
      </c>
      <c r="I96" s="33" t="str">
        <f>IF(ISBLANK('7. Age assurance'!H15),"",'7. Age assurance'!H15)</f>
        <v/>
      </c>
      <c r="J96" s="33" t="str">
        <f>IF(ISBLANK('7. Age assurance'!I15),"",'7. Age assurance'!I15)</f>
        <v/>
      </c>
      <c r="K96" s="117" t="str">
        <f>IF(ISBLANK('7. Age assurance'!J15),"",'7. Age assurance'!J15)</f>
        <v/>
      </c>
      <c r="L96" s="44"/>
      <c r="M96" s="106"/>
      <c r="N96" s="44"/>
      <c r="O96" s="44"/>
      <c r="P96" s="44"/>
    </row>
    <row r="97" spans="1:16" ht="94.5" customHeight="1" thickBot="1" x14ac:dyDescent="0.35">
      <c r="A97" s="225" t="str">
        <f t="shared" si="36"/>
        <v>Age assurance</v>
      </c>
      <c r="B97" s="180">
        <f t="shared" si="39"/>
        <v>7.2</v>
      </c>
      <c r="C97" s="183" t="str">
        <f t="shared" si="40"/>
        <v>Appropriate technical and organisational measures are implemented to protect personal information that is collected in order to assure age (and ensure this information is not then repurposed).</v>
      </c>
      <c r="D97" s="83" t="s">
        <v>60</v>
      </c>
      <c r="E97" s="78" t="s">
        <v>267</v>
      </c>
      <c r="F97" s="89" t="str">
        <f>IF(ISBLANK('7. Age assurance'!E16),"",'7. Age assurance'!E16)</f>
        <v/>
      </c>
      <c r="G97" s="89" t="str">
        <f>IF(ISBLANK('7. Age assurance'!F16),"",'7. Age assurance'!F16)</f>
        <v/>
      </c>
      <c r="H97" s="89" t="str">
        <f>IF(ISBLANK('7. Age assurance'!G16),"",'7. Age assurance'!G16)</f>
        <v/>
      </c>
      <c r="I97" s="89" t="str">
        <f>IF(ISBLANK('7. Age assurance'!H16),"",'7. Age assurance'!H16)</f>
        <v/>
      </c>
      <c r="J97" s="89" t="str">
        <f>IF(ISBLANK('7. Age assurance'!I16),"",'7. Age assurance'!I16)</f>
        <v/>
      </c>
      <c r="K97" s="118" t="str">
        <f>IF(ISBLANK('7. Age assurance'!J16),"",'7. Age assurance'!J16)</f>
        <v/>
      </c>
      <c r="L97" s="44"/>
      <c r="M97" s="106"/>
      <c r="N97" s="44"/>
      <c r="O97" s="44"/>
      <c r="P97" s="44"/>
    </row>
    <row r="98" spans="1:16" ht="46" customHeight="1" x14ac:dyDescent="0.3">
      <c r="A98" s="225" t="str">
        <f t="shared" si="36"/>
        <v>Age assurance</v>
      </c>
      <c r="B98" s="178">
        <v>7.3</v>
      </c>
      <c r="C98" s="181" t="s">
        <v>269</v>
      </c>
      <c r="D98" s="81" t="s">
        <v>270</v>
      </c>
      <c r="E98" s="82" t="s">
        <v>277</v>
      </c>
      <c r="F98" s="86" t="str">
        <f>IF(ISBLANK('7. Age assurance'!E17),"",'7. Age assurance'!E17)</f>
        <v/>
      </c>
      <c r="G98" s="86" t="str">
        <f>IF(ISBLANK('7. Age assurance'!F17),"",'7. Age assurance'!F17)</f>
        <v/>
      </c>
      <c r="H98" s="86" t="str">
        <f>IF(ISBLANK('7. Age assurance'!G17),"",'7. Age assurance'!G17)</f>
        <v/>
      </c>
      <c r="I98" s="86" t="str">
        <f>IF(ISBLANK('7. Age assurance'!H17),"",'7. Age assurance'!H17)</f>
        <v/>
      </c>
      <c r="J98" s="86" t="str">
        <f>IF(ISBLANK('7. Age assurance'!I17),"",'7. Age assurance'!I17)</f>
        <v/>
      </c>
      <c r="K98" s="116" t="str">
        <f>IF(ISBLANK('7. Age assurance'!J17),"",'7. Age assurance'!J17)</f>
        <v/>
      </c>
      <c r="L98" s="44"/>
      <c r="M98" s="106"/>
      <c r="N98" s="44"/>
      <c r="O98" s="44"/>
      <c r="P98" s="44"/>
    </row>
    <row r="99" spans="1:16" ht="70" customHeight="1" x14ac:dyDescent="0.3">
      <c r="A99" s="225" t="str">
        <f t="shared" si="36"/>
        <v>Age assurance</v>
      </c>
      <c r="B99" s="179">
        <f t="shared" ref="B99:B101" si="41">B98</f>
        <v>7.3</v>
      </c>
      <c r="C99" s="182" t="str">
        <f t="shared" ref="C99:C101" si="42">C98</f>
        <v>There has been a clear decision documented about the minimum success criteria for statistical accuracy of any proposed age estimation (AE) or age verification (AV) solutions. The solution is tested against this criteria.</v>
      </c>
      <c r="D99" s="51" t="s">
        <v>271</v>
      </c>
      <c r="E99" s="53" t="s">
        <v>276</v>
      </c>
      <c r="F99" s="33" t="str">
        <f>IF(ISBLANK('7. Age assurance'!E18),"",'7. Age assurance'!E18)</f>
        <v/>
      </c>
      <c r="G99" s="33" t="str">
        <f>IF(ISBLANK('7. Age assurance'!F18),"",'7. Age assurance'!F18)</f>
        <v/>
      </c>
      <c r="H99" s="33" t="str">
        <f>IF(ISBLANK('7. Age assurance'!G18),"",'7. Age assurance'!G18)</f>
        <v/>
      </c>
      <c r="I99" s="33" t="str">
        <f>IF(ISBLANK('7. Age assurance'!H18),"",'7. Age assurance'!H18)</f>
        <v/>
      </c>
      <c r="J99" s="33" t="str">
        <f>IF(ISBLANK('7. Age assurance'!I18),"",'7. Age assurance'!I18)</f>
        <v/>
      </c>
      <c r="K99" s="117" t="str">
        <f>IF(ISBLANK('7. Age assurance'!J18),"",'7. Age assurance'!J18)</f>
        <v/>
      </c>
      <c r="L99" s="44"/>
      <c r="M99" s="106"/>
      <c r="N99" s="44"/>
      <c r="O99" s="44"/>
      <c r="P99" s="44"/>
    </row>
    <row r="100" spans="1:16" ht="70" customHeight="1" x14ac:dyDescent="0.3">
      <c r="A100" s="225" t="str">
        <f t="shared" si="36"/>
        <v>Age assurance</v>
      </c>
      <c r="B100" s="179">
        <f t="shared" si="41"/>
        <v>7.3</v>
      </c>
      <c r="C100" s="182" t="str">
        <f t="shared" si="42"/>
        <v>There has been a clear decision documented about the minimum success criteria for statistical accuracy of any proposed age estimation (AE) or age verification (AV) solutions. The solution is tested against this criteria.</v>
      </c>
      <c r="D100" s="51" t="s">
        <v>272</v>
      </c>
      <c r="E100" s="53" t="s">
        <v>275</v>
      </c>
      <c r="F100" s="33" t="str">
        <f>IF(ISBLANK('7. Age assurance'!E19),"",'7. Age assurance'!E19)</f>
        <v/>
      </c>
      <c r="G100" s="33" t="str">
        <f>IF(ISBLANK('7. Age assurance'!F19),"",'7. Age assurance'!F19)</f>
        <v/>
      </c>
      <c r="H100" s="33" t="str">
        <f>IF(ISBLANK('7. Age assurance'!G19),"",'7. Age assurance'!G19)</f>
        <v/>
      </c>
      <c r="I100" s="33" t="str">
        <f>IF(ISBLANK('7. Age assurance'!H19),"",'7. Age assurance'!H19)</f>
        <v/>
      </c>
      <c r="J100" s="33" t="str">
        <f>IF(ISBLANK('7. Age assurance'!I19),"",'7. Age assurance'!I19)</f>
        <v/>
      </c>
      <c r="K100" s="117" t="str">
        <f>IF(ISBLANK('7. Age assurance'!J19),"",'7. Age assurance'!J19)</f>
        <v/>
      </c>
      <c r="L100" s="44"/>
      <c r="M100" s="106"/>
      <c r="N100" s="44"/>
      <c r="O100" s="44"/>
      <c r="P100" s="44"/>
    </row>
    <row r="101" spans="1:16" ht="46" customHeight="1" thickBot="1" x14ac:dyDescent="0.35">
      <c r="A101" s="225" t="str">
        <f t="shared" si="36"/>
        <v>Age assurance</v>
      </c>
      <c r="B101" s="180">
        <f t="shared" si="41"/>
        <v>7.3</v>
      </c>
      <c r="C101" s="183" t="str">
        <f t="shared" si="42"/>
        <v>There has been a clear decision documented about the minimum success criteria for statistical accuracy of any proposed age estimation (AE) or age verification (AV) solutions. The solution is tested against this criteria.</v>
      </c>
      <c r="D101" s="83" t="s">
        <v>273</v>
      </c>
      <c r="E101" s="78" t="s">
        <v>274</v>
      </c>
      <c r="F101" s="89" t="str">
        <f>IF(ISBLANK('7. Age assurance'!E20),"",'7. Age assurance'!E20)</f>
        <v/>
      </c>
      <c r="G101" s="89" t="str">
        <f>IF(ISBLANK('7. Age assurance'!F20),"",'7. Age assurance'!F20)</f>
        <v/>
      </c>
      <c r="H101" s="89" t="str">
        <f>IF(ISBLANK('7. Age assurance'!G20),"",'7. Age assurance'!G20)</f>
        <v/>
      </c>
      <c r="I101" s="89" t="str">
        <f>IF(ISBLANK('7. Age assurance'!H20),"",'7. Age assurance'!H20)</f>
        <v/>
      </c>
      <c r="J101" s="89" t="str">
        <f>IF(ISBLANK('7. Age assurance'!I20),"",'7. Age assurance'!I20)</f>
        <v/>
      </c>
      <c r="K101" s="118" t="str">
        <f>IF(ISBLANK('7. Age assurance'!J20),"",'7. Age assurance'!J20)</f>
        <v/>
      </c>
      <c r="L101" s="44"/>
      <c r="M101" s="106"/>
      <c r="N101" s="44"/>
      <c r="O101" s="44"/>
      <c r="P101" s="44"/>
    </row>
    <row r="102" spans="1:16" ht="70" customHeight="1" x14ac:dyDescent="0.3">
      <c r="A102" s="225" t="str">
        <f t="shared" si="36"/>
        <v>Age assurance</v>
      </c>
      <c r="B102" s="178">
        <v>7.4</v>
      </c>
      <c r="C102" s="181" t="s">
        <v>278</v>
      </c>
      <c r="D102" s="81" t="s">
        <v>282</v>
      </c>
      <c r="E102" s="82" t="s">
        <v>281</v>
      </c>
      <c r="F102" s="86" t="str">
        <f>IF(ISBLANK('7. Age assurance'!E21),"",'7. Age assurance'!E21)</f>
        <v/>
      </c>
      <c r="G102" s="86" t="str">
        <f>IF(ISBLANK('7. Age assurance'!F21),"",'7. Age assurance'!F21)</f>
        <v/>
      </c>
      <c r="H102" s="86" t="str">
        <f>IF(ISBLANK('7. Age assurance'!G21),"",'7. Age assurance'!G21)</f>
        <v/>
      </c>
      <c r="I102" s="86" t="str">
        <f>IF(ISBLANK('7. Age assurance'!H21),"",'7. Age assurance'!H21)</f>
        <v/>
      </c>
      <c r="J102" s="86" t="str">
        <f>IF(ISBLANK('7. Age assurance'!I21),"",'7. Age assurance'!I21)</f>
        <v/>
      </c>
      <c r="K102" s="116" t="str">
        <f>IF(ISBLANK('7. Age assurance'!J21),"",'7. Age assurance'!J21)</f>
        <v/>
      </c>
      <c r="L102" s="44"/>
      <c r="M102" s="106"/>
      <c r="N102" s="44"/>
      <c r="O102" s="44"/>
      <c r="P102" s="44"/>
    </row>
    <row r="103" spans="1:16" ht="122" customHeight="1" x14ac:dyDescent="0.3">
      <c r="A103" s="225" t="str">
        <f t="shared" si="36"/>
        <v>Age assurance</v>
      </c>
      <c r="B103" s="179">
        <f t="shared" ref="B103:B104" si="43">B102</f>
        <v>7.4</v>
      </c>
      <c r="C103" s="182" t="str">
        <f t="shared" ref="C103:C104" si="44">C102</f>
        <v>Privacy information is provided at the point of AE or AV activation to explain how automated decisions are made, in a way that people can understand.</v>
      </c>
      <c r="D103" s="51" t="s">
        <v>283</v>
      </c>
      <c r="E103" s="53" t="s">
        <v>279</v>
      </c>
      <c r="F103" s="33" t="str">
        <f>IF(ISBLANK('7. Age assurance'!E22),"",'7. Age assurance'!E22)</f>
        <v/>
      </c>
      <c r="G103" s="33" t="str">
        <f>IF(ISBLANK('7. Age assurance'!F22),"",'7. Age assurance'!F22)</f>
        <v/>
      </c>
      <c r="H103" s="33" t="str">
        <f>IF(ISBLANK('7. Age assurance'!G22),"",'7. Age assurance'!G22)</f>
        <v/>
      </c>
      <c r="I103" s="33" t="str">
        <f>IF(ISBLANK('7. Age assurance'!H22),"",'7. Age assurance'!H22)</f>
        <v/>
      </c>
      <c r="J103" s="33" t="str">
        <f>IF(ISBLANK('7. Age assurance'!I22),"",'7. Age assurance'!I22)</f>
        <v/>
      </c>
      <c r="K103" s="117" t="str">
        <f>IF(ISBLANK('7. Age assurance'!J22),"",'7. Age assurance'!J22)</f>
        <v/>
      </c>
      <c r="L103" s="44"/>
      <c r="M103" s="106"/>
      <c r="N103" s="44"/>
      <c r="O103" s="44"/>
      <c r="P103" s="44"/>
    </row>
    <row r="104" spans="1:16" ht="46" customHeight="1" thickBot="1" x14ac:dyDescent="0.35">
      <c r="A104" s="225" t="str">
        <f t="shared" si="36"/>
        <v>Age assurance</v>
      </c>
      <c r="B104" s="180">
        <f t="shared" si="43"/>
        <v>7.4</v>
      </c>
      <c r="C104" s="183" t="str">
        <f t="shared" si="44"/>
        <v>Privacy information is provided at the point of AE or AV activation to explain how automated decisions are made, in a way that people can understand.</v>
      </c>
      <c r="D104" s="83" t="s">
        <v>284</v>
      </c>
      <c r="E104" s="78" t="s">
        <v>280</v>
      </c>
      <c r="F104" s="89" t="str">
        <f>IF(ISBLANK('7. Age assurance'!E23),"",'7. Age assurance'!E23)</f>
        <v/>
      </c>
      <c r="G104" s="89" t="str">
        <f>IF(ISBLANK('7. Age assurance'!F23),"",'7. Age assurance'!F23)</f>
        <v/>
      </c>
      <c r="H104" s="89" t="str">
        <f>IF(ISBLANK('7. Age assurance'!G23),"",'7. Age assurance'!G23)</f>
        <v/>
      </c>
      <c r="I104" s="89" t="str">
        <f>IF(ISBLANK('7. Age assurance'!H23),"",'7. Age assurance'!H23)</f>
        <v/>
      </c>
      <c r="J104" s="89" t="str">
        <f>IF(ISBLANK('7. Age assurance'!I23),"",'7. Age assurance'!I23)</f>
        <v/>
      </c>
      <c r="K104" s="118" t="str">
        <f>IF(ISBLANK('7. Age assurance'!J23),"",'7. Age assurance'!J23)</f>
        <v/>
      </c>
      <c r="L104" s="44"/>
      <c r="M104" s="106"/>
      <c r="N104" s="44"/>
      <c r="O104" s="44"/>
      <c r="P104" s="44"/>
    </row>
    <row r="105" spans="1:16" ht="46" customHeight="1" x14ac:dyDescent="0.3">
      <c r="A105" s="225" t="str">
        <f t="shared" si="36"/>
        <v>Age assurance</v>
      </c>
      <c r="B105" s="178">
        <v>7.5</v>
      </c>
      <c r="C105" s="227" t="s">
        <v>285</v>
      </c>
      <c r="D105" s="81" t="s">
        <v>286</v>
      </c>
      <c r="E105" s="82" t="s">
        <v>291</v>
      </c>
      <c r="F105" s="86" t="str">
        <f>IF(ISBLANK('7. Age assurance'!E24),"",'7. Age assurance'!E24)</f>
        <v/>
      </c>
      <c r="G105" s="86" t="str">
        <f>IF(ISBLANK('7. Age assurance'!F24),"",'7. Age assurance'!F24)</f>
        <v/>
      </c>
      <c r="H105" s="86" t="str">
        <f>IF(ISBLANK('7. Age assurance'!G24),"",'7. Age assurance'!G24)</f>
        <v/>
      </c>
      <c r="I105" s="86" t="str">
        <f>IF(ISBLANK('7. Age assurance'!H24),"",'7. Age assurance'!H24)</f>
        <v/>
      </c>
      <c r="J105" s="86" t="str">
        <f>IF(ISBLANK('7. Age assurance'!I24),"",'7. Age assurance'!I24)</f>
        <v/>
      </c>
      <c r="K105" s="116" t="str">
        <f>IF(ISBLANK('7. Age assurance'!J24),"",'7. Age assurance'!J24)</f>
        <v/>
      </c>
      <c r="L105" s="44"/>
      <c r="M105" s="24"/>
      <c r="N105" s="44"/>
      <c r="O105" s="44"/>
      <c r="P105" s="44"/>
    </row>
    <row r="106" spans="1:16" ht="46" customHeight="1" x14ac:dyDescent="0.3">
      <c r="A106" s="225" t="str">
        <f t="shared" si="36"/>
        <v>Age assurance</v>
      </c>
      <c r="B106" s="179">
        <f t="shared" ref="B106:B109" si="45">B105</f>
        <v>7.5</v>
      </c>
      <c r="C106" s="228" t="str">
        <f t="shared" ref="C106:C109" si="46">C105</f>
        <v>If an automated age assurance process is deployed that could potentially deny someone access to the platform or service, there are processes in place for people to: 
- 	challenge the outcome; 
- 	request a human review of the decision; and 
- 	request the information is rectified appropriately.</v>
      </c>
      <c r="D106" s="51" t="s">
        <v>287</v>
      </c>
      <c r="E106" s="53" t="s">
        <v>292</v>
      </c>
      <c r="F106" s="33" t="str">
        <f>IF(ISBLANK('7. Age assurance'!E25),"",'7. Age assurance'!E25)</f>
        <v/>
      </c>
      <c r="G106" s="33" t="str">
        <f>IF(ISBLANK('7. Age assurance'!F25),"",'7. Age assurance'!F25)</f>
        <v/>
      </c>
      <c r="H106" s="33" t="str">
        <f>IF(ISBLANK('7. Age assurance'!G25),"",'7. Age assurance'!G25)</f>
        <v/>
      </c>
      <c r="I106" s="33" t="str">
        <f>IF(ISBLANK('7. Age assurance'!H25),"",'7. Age assurance'!H25)</f>
        <v/>
      </c>
      <c r="J106" s="33" t="str">
        <f>IF(ISBLANK('7. Age assurance'!I25),"",'7. Age assurance'!I25)</f>
        <v/>
      </c>
      <c r="K106" s="117" t="str">
        <f>IF(ISBLANK('7. Age assurance'!J25),"",'7. Age assurance'!J25)</f>
        <v/>
      </c>
      <c r="L106" s="44"/>
      <c r="M106" s="24"/>
      <c r="N106" s="44"/>
      <c r="O106" s="44"/>
      <c r="P106" s="44"/>
    </row>
    <row r="107" spans="1:16" ht="70" customHeight="1" x14ac:dyDescent="0.3">
      <c r="A107" s="225" t="str">
        <f t="shared" si="36"/>
        <v>Age assurance</v>
      </c>
      <c r="B107" s="179">
        <f t="shared" si="45"/>
        <v>7.5</v>
      </c>
      <c r="C107" s="228" t="str">
        <f t="shared" si="46"/>
        <v>If an automated age assurance process is deployed that could potentially deny someone access to the platform or service, there are processes in place for people to: 
- 	challenge the outcome; 
- 	request a human review of the decision; and 
- 	request the information is rectified appropriately.</v>
      </c>
      <c r="D107" s="51" t="s">
        <v>288</v>
      </c>
      <c r="E107" s="53" t="s">
        <v>293</v>
      </c>
      <c r="F107" s="33" t="str">
        <f>IF(ISBLANK('7. Age assurance'!E26),"",'7. Age assurance'!E26)</f>
        <v/>
      </c>
      <c r="G107" s="33" t="str">
        <f>IF(ISBLANK('7. Age assurance'!F26),"",'7. Age assurance'!F26)</f>
        <v/>
      </c>
      <c r="H107" s="33" t="str">
        <f>IF(ISBLANK('7. Age assurance'!G26),"",'7. Age assurance'!G26)</f>
        <v/>
      </c>
      <c r="I107" s="33" t="str">
        <f>IF(ISBLANK('7. Age assurance'!H26),"",'7. Age assurance'!H26)</f>
        <v/>
      </c>
      <c r="J107" s="33" t="str">
        <f>IF(ISBLANK('7. Age assurance'!I26),"",'7. Age assurance'!I26)</f>
        <v/>
      </c>
      <c r="K107" s="117" t="str">
        <f>IF(ISBLANK('7. Age assurance'!J26),"",'7. Age assurance'!J26)</f>
        <v/>
      </c>
      <c r="L107" s="44"/>
      <c r="M107" s="24"/>
      <c r="N107" s="44"/>
      <c r="O107" s="44"/>
      <c r="P107" s="44"/>
    </row>
    <row r="108" spans="1:16" ht="70" customHeight="1" x14ac:dyDescent="0.3">
      <c r="A108" s="225" t="str">
        <f t="shared" si="36"/>
        <v>Age assurance</v>
      </c>
      <c r="B108" s="179">
        <f t="shared" si="45"/>
        <v>7.5</v>
      </c>
      <c r="C108" s="228" t="str">
        <f t="shared" si="46"/>
        <v>If an automated age assurance process is deployed that could potentially deny someone access to the platform or service, there are processes in place for people to: 
- 	challenge the outcome; 
- 	request a human review of the decision; and 
- 	request the information is rectified appropriately.</v>
      </c>
      <c r="D108" s="51" t="s">
        <v>289</v>
      </c>
      <c r="E108" s="53" t="s">
        <v>295</v>
      </c>
      <c r="F108" s="33" t="str">
        <f>IF(ISBLANK('7. Age assurance'!E27),"",'7. Age assurance'!E27)</f>
        <v/>
      </c>
      <c r="G108" s="33" t="str">
        <f>IF(ISBLANK('7. Age assurance'!F27),"",'7. Age assurance'!F27)</f>
        <v/>
      </c>
      <c r="H108" s="33" t="str">
        <f>IF(ISBLANK('7. Age assurance'!G27),"",'7. Age assurance'!G27)</f>
        <v/>
      </c>
      <c r="I108" s="33" t="str">
        <f>IF(ISBLANK('7. Age assurance'!H27),"",'7. Age assurance'!H27)</f>
        <v/>
      </c>
      <c r="J108" s="33" t="str">
        <f>IF(ISBLANK('7. Age assurance'!I27),"",'7. Age assurance'!I27)</f>
        <v/>
      </c>
      <c r="K108" s="117" t="str">
        <f>IF(ISBLANK('7. Age assurance'!J27),"",'7. Age assurance'!J27)</f>
        <v/>
      </c>
      <c r="L108" s="44"/>
      <c r="M108" s="24"/>
      <c r="N108" s="44"/>
      <c r="O108" s="44"/>
      <c r="P108" s="44"/>
    </row>
    <row r="109" spans="1:16" ht="46" customHeight="1" thickBot="1" x14ac:dyDescent="0.35">
      <c r="A109" s="225" t="str">
        <f t="shared" si="36"/>
        <v>Age assurance</v>
      </c>
      <c r="B109" s="180">
        <f t="shared" si="45"/>
        <v>7.5</v>
      </c>
      <c r="C109" s="229" t="str">
        <f t="shared" si="46"/>
        <v>If an automated age assurance process is deployed that could potentially deny someone access to the platform or service, there are processes in place for people to: 
- 	challenge the outcome; 
- 	request a human review of the decision; and 
- 	request the information is rectified appropriately.</v>
      </c>
      <c r="D109" s="83" t="s">
        <v>290</v>
      </c>
      <c r="E109" s="85" t="s">
        <v>294</v>
      </c>
      <c r="F109" s="89" t="str">
        <f>IF(ISBLANK('7. Age assurance'!E28),"",'7. Age assurance'!E28)</f>
        <v/>
      </c>
      <c r="G109" s="89" t="str">
        <f>IF(ISBLANK('7. Age assurance'!F28),"",'7. Age assurance'!F28)</f>
        <v/>
      </c>
      <c r="H109" s="89" t="str">
        <f>IF(ISBLANK('7. Age assurance'!G28),"",'7. Age assurance'!G28)</f>
        <v/>
      </c>
      <c r="I109" s="89" t="str">
        <f>IF(ISBLANK('7. Age assurance'!H28),"",'7. Age assurance'!H28)</f>
        <v/>
      </c>
      <c r="J109" s="89" t="str">
        <f>IF(ISBLANK('7. Age assurance'!I28),"",'7. Age assurance'!I28)</f>
        <v/>
      </c>
      <c r="K109" s="118" t="str">
        <f>IF(ISBLANK('7. Age assurance'!J28),"",'7. Age assurance'!J28)</f>
        <v/>
      </c>
      <c r="L109" s="36"/>
      <c r="M109" s="24"/>
      <c r="N109" s="36"/>
      <c r="O109" s="36"/>
      <c r="P109" s="36"/>
    </row>
    <row r="110" spans="1:16" ht="97.5" customHeight="1" x14ac:dyDescent="0.3">
      <c r="A110" s="225" t="str">
        <f t="shared" si="36"/>
        <v>Age assurance</v>
      </c>
      <c r="B110" s="178">
        <v>7.6</v>
      </c>
      <c r="C110" s="181" t="s">
        <v>296</v>
      </c>
      <c r="D110" s="81" t="s">
        <v>297</v>
      </c>
      <c r="E110" s="82" t="s">
        <v>301</v>
      </c>
      <c r="F110" s="86" t="str">
        <f>IF(ISBLANK('7. Age assurance'!E29),"",'7. Age assurance'!E29)</f>
        <v/>
      </c>
      <c r="G110" s="86" t="str">
        <f>IF(ISBLANK('7. Age assurance'!F29),"",'7. Age assurance'!F29)</f>
        <v/>
      </c>
      <c r="H110" s="86" t="str">
        <f>IF(ISBLANK('7. Age assurance'!G29),"",'7. Age assurance'!G29)</f>
        <v/>
      </c>
      <c r="I110" s="86" t="str">
        <f>IF(ISBLANK('7. Age assurance'!H29),"",'7. Age assurance'!H29)</f>
        <v/>
      </c>
      <c r="J110" s="86" t="str">
        <f>IF(ISBLANK('7. Age assurance'!I29),"",'7. Age assurance'!I29)</f>
        <v/>
      </c>
      <c r="K110" s="116" t="str">
        <f>IF(ISBLANK('7. Age assurance'!J29),"",'7. Age assurance'!J29)</f>
        <v/>
      </c>
      <c r="L110" s="36"/>
      <c r="M110" s="106"/>
      <c r="N110" s="36"/>
      <c r="O110" s="36"/>
      <c r="P110" s="36"/>
    </row>
    <row r="111" spans="1:16" ht="70" customHeight="1" x14ac:dyDescent="0.3">
      <c r="A111" s="225" t="str">
        <f t="shared" si="36"/>
        <v>Age assurance</v>
      </c>
      <c r="B111" s="179">
        <f t="shared" ref="B111:B113" si="47">B110</f>
        <v>7.6</v>
      </c>
      <c r="C111" s="182" t="str">
        <f t="shared" ref="C111:C113" si="48">C110</f>
        <v>There are checks and contractual agreements in place with third-party provided age assurance solutions.</v>
      </c>
      <c r="D111" s="51" t="s">
        <v>298</v>
      </c>
      <c r="E111" s="53" t="s">
        <v>302</v>
      </c>
      <c r="F111" s="33" t="str">
        <f>IF(ISBLANK('7. Age assurance'!E30),"",'7. Age assurance'!E30)</f>
        <v/>
      </c>
      <c r="G111" s="33" t="str">
        <f>IF(ISBLANK('7. Age assurance'!F30),"",'7. Age assurance'!F30)</f>
        <v/>
      </c>
      <c r="H111" s="33" t="str">
        <f>IF(ISBLANK('7. Age assurance'!G30),"",'7. Age assurance'!G30)</f>
        <v/>
      </c>
      <c r="I111" s="33" t="str">
        <f>IF(ISBLANK('7. Age assurance'!H30),"",'7. Age assurance'!H30)</f>
        <v/>
      </c>
      <c r="J111" s="33" t="str">
        <f>IF(ISBLANK('7. Age assurance'!I30),"",'7. Age assurance'!I30)</f>
        <v/>
      </c>
      <c r="K111" s="117" t="str">
        <f>IF(ISBLANK('7. Age assurance'!J30),"",'7. Age assurance'!J30)</f>
        <v/>
      </c>
      <c r="L111" s="36"/>
      <c r="M111" s="106"/>
      <c r="N111" s="36"/>
      <c r="O111" s="36"/>
      <c r="P111" s="36"/>
    </row>
    <row r="112" spans="1:16" ht="46" customHeight="1" x14ac:dyDescent="0.3">
      <c r="A112" s="225" t="str">
        <f t="shared" si="36"/>
        <v>Age assurance</v>
      </c>
      <c r="B112" s="179">
        <f t="shared" si="47"/>
        <v>7.6</v>
      </c>
      <c r="C112" s="182" t="str">
        <f t="shared" si="48"/>
        <v>There are checks and contractual agreements in place with third-party provided age assurance solutions.</v>
      </c>
      <c r="D112" s="51" t="s">
        <v>299</v>
      </c>
      <c r="E112" s="53" t="s">
        <v>303</v>
      </c>
      <c r="F112" s="33" t="str">
        <f>IF(ISBLANK('7. Age assurance'!E31),"",'7. Age assurance'!E31)</f>
        <v/>
      </c>
      <c r="G112" s="33" t="str">
        <f>IF(ISBLANK('7. Age assurance'!F31),"",'7. Age assurance'!F31)</f>
        <v/>
      </c>
      <c r="H112" s="33" t="str">
        <f>IF(ISBLANK('7. Age assurance'!G31),"",'7. Age assurance'!G31)</f>
        <v/>
      </c>
      <c r="I112" s="33" t="str">
        <f>IF(ISBLANK('7. Age assurance'!H31),"",'7. Age assurance'!H31)</f>
        <v/>
      </c>
      <c r="J112" s="33" t="str">
        <f>IF(ISBLANK('7. Age assurance'!I31),"",'7. Age assurance'!I31)</f>
        <v/>
      </c>
      <c r="K112" s="117" t="str">
        <f>IF(ISBLANK('7. Age assurance'!J31),"",'7. Age assurance'!J31)</f>
        <v/>
      </c>
      <c r="L112" s="36"/>
      <c r="M112" s="106"/>
      <c r="N112" s="36"/>
      <c r="O112" s="36"/>
      <c r="P112" s="36"/>
    </row>
    <row r="113" spans="1:16" ht="46" customHeight="1" thickBot="1" x14ac:dyDescent="0.35">
      <c r="A113" s="225" t="str">
        <f t="shared" si="36"/>
        <v>Age assurance</v>
      </c>
      <c r="B113" s="180">
        <f t="shared" si="47"/>
        <v>7.6</v>
      </c>
      <c r="C113" s="183" t="str">
        <f t="shared" si="48"/>
        <v>There are checks and contractual agreements in place with third-party provided age assurance solutions.</v>
      </c>
      <c r="D113" s="83" t="s">
        <v>300</v>
      </c>
      <c r="E113" s="78" t="s">
        <v>304</v>
      </c>
      <c r="F113" s="89" t="str">
        <f>IF(ISBLANK('7. Age assurance'!E32),"",'7. Age assurance'!E32)</f>
        <v/>
      </c>
      <c r="G113" s="89" t="str">
        <f>IF(ISBLANK('7. Age assurance'!F32),"",'7. Age assurance'!F32)</f>
        <v/>
      </c>
      <c r="H113" s="89" t="str">
        <f>IF(ISBLANK('7. Age assurance'!G32),"",'7. Age assurance'!G32)</f>
        <v/>
      </c>
      <c r="I113" s="89" t="str">
        <f>IF(ISBLANK('7. Age assurance'!H32),"",'7. Age assurance'!H32)</f>
        <v/>
      </c>
      <c r="J113" s="89" t="str">
        <f>IF(ISBLANK('7. Age assurance'!I32),"",'7. Age assurance'!I32)</f>
        <v/>
      </c>
      <c r="K113" s="118" t="str">
        <f>IF(ISBLANK('7. Age assurance'!J32),"",'7. Age assurance'!J32)</f>
        <v/>
      </c>
      <c r="L113" s="36"/>
      <c r="M113" s="106"/>
      <c r="N113" s="36"/>
      <c r="O113" s="36"/>
      <c r="P113" s="36"/>
    </row>
    <row r="114" spans="1:16" ht="107.5" customHeight="1" x14ac:dyDescent="0.3">
      <c r="A114" s="225" t="str">
        <f t="shared" si="36"/>
        <v>Age assurance</v>
      </c>
      <c r="B114" s="178">
        <v>7.7</v>
      </c>
      <c r="C114" s="181" t="s">
        <v>305</v>
      </c>
      <c r="D114" s="81" t="s">
        <v>306</v>
      </c>
      <c r="E114" s="82" t="s">
        <v>301</v>
      </c>
      <c r="F114" s="86" t="str">
        <f>IF(ISBLANK('7. Age assurance'!E33),"",'7. Age assurance'!E33)</f>
        <v/>
      </c>
      <c r="G114" s="86" t="str">
        <f>IF(ISBLANK('7. Age assurance'!F33),"",'7. Age assurance'!F33)</f>
        <v/>
      </c>
      <c r="H114" s="86" t="str">
        <f>IF(ISBLANK('7. Age assurance'!G33),"",'7. Age assurance'!G33)</f>
        <v/>
      </c>
      <c r="I114" s="86" t="str">
        <f>IF(ISBLANK('7. Age assurance'!H33),"",'7. Age assurance'!H33)</f>
        <v/>
      </c>
      <c r="J114" s="86" t="str">
        <f>IF(ISBLANK('7. Age assurance'!I33),"",'7. Age assurance'!I33)</f>
        <v/>
      </c>
      <c r="K114" s="116" t="str">
        <f>IF(ISBLANK('7. Age assurance'!J33),"",'7. Age assurance'!J33)</f>
        <v/>
      </c>
      <c r="L114" s="36"/>
      <c r="M114" s="106"/>
      <c r="N114" s="36"/>
      <c r="O114" s="36"/>
      <c r="P114" s="36"/>
    </row>
    <row r="115" spans="1:16" ht="70" customHeight="1" x14ac:dyDescent="0.3">
      <c r="A115" s="225" t="str">
        <f t="shared" si="36"/>
        <v>Age assurance</v>
      </c>
      <c r="B115" s="179">
        <f t="shared" ref="B115:B116" si="49">B114</f>
        <v>7.7</v>
      </c>
      <c r="C115" s="182" t="str">
        <f t="shared" ref="C115:C116" si="50">C114</f>
        <v xml:space="preserve">Where people are able to register for a service using a pre-existing identity created with a third party (such as allowing people to register using an existing social media or similar identity), there are processes in place to ensure that the age assurance carried out by the third party is sufficient to meet the requirements for the service being registered for. </v>
      </c>
      <c r="D115" s="51" t="s">
        <v>307</v>
      </c>
      <c r="E115" s="53" t="s">
        <v>310</v>
      </c>
      <c r="F115" s="33" t="str">
        <f>IF(ISBLANK('7. Age assurance'!E34),"",'7. Age assurance'!E34)</f>
        <v/>
      </c>
      <c r="G115" s="33" t="str">
        <f>IF(ISBLANK('7. Age assurance'!F34),"",'7. Age assurance'!F34)</f>
        <v/>
      </c>
      <c r="H115" s="33" t="str">
        <f>IF(ISBLANK('7. Age assurance'!G34),"",'7. Age assurance'!G34)</f>
        <v/>
      </c>
      <c r="I115" s="33" t="str">
        <f>IF(ISBLANK('7. Age assurance'!H34),"",'7. Age assurance'!H34)</f>
        <v/>
      </c>
      <c r="J115" s="33" t="str">
        <f>IF(ISBLANK('7. Age assurance'!I34),"",'7. Age assurance'!I34)</f>
        <v/>
      </c>
      <c r="K115" s="117" t="str">
        <f>IF(ISBLANK('7. Age assurance'!J34),"",'7. Age assurance'!J34)</f>
        <v/>
      </c>
      <c r="L115" s="36"/>
      <c r="M115" s="106"/>
      <c r="N115" s="36"/>
      <c r="O115" s="36"/>
      <c r="P115" s="36"/>
    </row>
    <row r="116" spans="1:16" ht="54" customHeight="1" thickBot="1" x14ac:dyDescent="0.35">
      <c r="A116" s="225" t="str">
        <f t="shared" si="36"/>
        <v>Age assurance</v>
      </c>
      <c r="B116" s="180">
        <f t="shared" si="49"/>
        <v>7.7</v>
      </c>
      <c r="C116" s="183" t="str">
        <f t="shared" si="50"/>
        <v xml:space="preserve">Where people are able to register for a service using a pre-existing identity created with a third party (such as allowing people to register using an existing social media or similar identity), there are processes in place to ensure that the age assurance carried out by the third party is sufficient to meet the requirements for the service being registered for. </v>
      </c>
      <c r="D116" s="83" t="s">
        <v>308</v>
      </c>
      <c r="E116" s="78" t="s">
        <v>309</v>
      </c>
      <c r="F116" s="89" t="str">
        <f>IF(ISBLANK('7. Age assurance'!E35),"",'7. Age assurance'!E35)</f>
        <v/>
      </c>
      <c r="G116" s="89" t="str">
        <f>IF(ISBLANK('7. Age assurance'!F35),"",'7. Age assurance'!F35)</f>
        <v/>
      </c>
      <c r="H116" s="89" t="str">
        <f>IF(ISBLANK('7. Age assurance'!G35),"",'7. Age assurance'!G35)</f>
        <v/>
      </c>
      <c r="I116" s="89" t="str">
        <f>IF(ISBLANK('7. Age assurance'!H35),"",'7. Age assurance'!H35)</f>
        <v/>
      </c>
      <c r="J116" s="89" t="str">
        <f>IF(ISBLANK('7. Age assurance'!I35),"",'7. Age assurance'!I35)</f>
        <v/>
      </c>
      <c r="K116" s="118" t="str">
        <f>IF(ISBLANK('7. Age assurance'!J35),"",'7. Age assurance'!J35)</f>
        <v/>
      </c>
      <c r="L116" s="36"/>
      <c r="M116" s="106"/>
      <c r="N116" s="36"/>
      <c r="O116" s="36"/>
      <c r="P116" s="36"/>
    </row>
    <row r="117" spans="1:16" ht="68" customHeight="1" x14ac:dyDescent="0.3">
      <c r="A117" s="225" t="str">
        <f t="shared" si="36"/>
        <v>Age assurance</v>
      </c>
      <c r="B117" s="178">
        <v>7.8</v>
      </c>
      <c r="C117" s="181" t="s">
        <v>311</v>
      </c>
      <c r="D117" s="81" t="s">
        <v>312</v>
      </c>
      <c r="E117" s="82" t="s">
        <v>315</v>
      </c>
      <c r="F117" s="86" t="str">
        <f>IF(ISBLANK('7. Age assurance'!E36),"",'7. Age assurance'!E36)</f>
        <v/>
      </c>
      <c r="G117" s="86" t="str">
        <f>IF(ISBLANK('7. Age assurance'!F36),"",'7. Age assurance'!F36)</f>
        <v/>
      </c>
      <c r="H117" s="86" t="str">
        <f>IF(ISBLANK('7. Age assurance'!G36),"",'7. Age assurance'!G36)</f>
        <v/>
      </c>
      <c r="I117" s="86" t="str">
        <f>IF(ISBLANK('7. Age assurance'!H36),"",'7. Age assurance'!H36)</f>
        <v/>
      </c>
      <c r="J117" s="86" t="str">
        <f>IF(ISBLANK('7. Age assurance'!I36),"",'7. Age assurance'!I36)</f>
        <v/>
      </c>
      <c r="K117" s="116" t="str">
        <f>IF(ISBLANK('7. Age assurance'!J36),"",'7. Age assurance'!J36)</f>
        <v/>
      </c>
      <c r="L117" s="36"/>
      <c r="M117" s="106"/>
      <c r="N117" s="36"/>
      <c r="O117" s="36"/>
      <c r="P117" s="36"/>
    </row>
    <row r="118" spans="1:16" ht="70" customHeight="1" x14ac:dyDescent="0.3">
      <c r="A118" s="225" t="str">
        <f t="shared" si="36"/>
        <v>Age assurance</v>
      </c>
      <c r="B118" s="179">
        <f t="shared" ref="B118:B119" si="51">B117</f>
        <v>7.8</v>
      </c>
      <c r="C118" s="182" t="str">
        <f t="shared" ref="C118:C119" si="52">C117</f>
        <v>If the age of a user has not been established with the appropriate level of certainty, then the standards in the code have been applied to all users, as far as is relevant, in order to ensure appropriate protection.</v>
      </c>
      <c r="D118" s="51" t="s">
        <v>313</v>
      </c>
      <c r="E118" s="53" t="s">
        <v>316</v>
      </c>
      <c r="F118" s="33" t="str">
        <f>IF(ISBLANK('7. Age assurance'!E37),"",'7. Age assurance'!E37)</f>
        <v/>
      </c>
      <c r="G118" s="33" t="str">
        <f>IF(ISBLANK('7. Age assurance'!F37),"",'7. Age assurance'!F37)</f>
        <v/>
      </c>
      <c r="H118" s="33" t="str">
        <f>IF(ISBLANK('7. Age assurance'!G37),"",'7. Age assurance'!G37)</f>
        <v/>
      </c>
      <c r="I118" s="33" t="str">
        <f>IF(ISBLANK('7. Age assurance'!H37),"",'7. Age assurance'!H37)</f>
        <v/>
      </c>
      <c r="J118" s="33" t="str">
        <f>IF(ISBLANK('7. Age assurance'!I37),"",'7. Age assurance'!I37)</f>
        <v/>
      </c>
      <c r="K118" s="117" t="str">
        <f>IF(ISBLANK('7. Age assurance'!J37),"",'7. Age assurance'!J37)</f>
        <v/>
      </c>
      <c r="L118" s="36"/>
      <c r="M118" s="106"/>
      <c r="N118" s="36"/>
      <c r="O118" s="36"/>
      <c r="P118" s="36"/>
    </row>
    <row r="119" spans="1:16" ht="52" customHeight="1" thickBot="1" x14ac:dyDescent="0.35">
      <c r="A119" s="226" t="str">
        <f t="shared" si="36"/>
        <v>Age assurance</v>
      </c>
      <c r="B119" s="180">
        <f t="shared" si="51"/>
        <v>7.8</v>
      </c>
      <c r="C119" s="183" t="str">
        <f t="shared" si="52"/>
        <v>If the age of a user has not been established with the appropriate level of certainty, then the standards in the code have been applied to all users, as far as is relevant, in order to ensure appropriate protection.</v>
      </c>
      <c r="D119" s="83" t="s">
        <v>314</v>
      </c>
      <c r="E119" s="78" t="s">
        <v>317</v>
      </c>
      <c r="F119" s="89" t="str">
        <f>IF(ISBLANK('7. Age assurance'!E38),"",'7. Age assurance'!E38)</f>
        <v/>
      </c>
      <c r="G119" s="89" t="str">
        <f>IF(ISBLANK('7. Age assurance'!F38),"",'7. Age assurance'!F38)</f>
        <v/>
      </c>
      <c r="H119" s="89" t="str">
        <f>IF(ISBLANK('7. Age assurance'!G38),"",'7. Age assurance'!G38)</f>
        <v/>
      </c>
      <c r="I119" s="89" t="str">
        <f>IF(ISBLANK('7. Age assurance'!H38),"",'7. Age assurance'!H38)</f>
        <v/>
      </c>
      <c r="J119" s="89" t="str">
        <f>IF(ISBLANK('7. Age assurance'!I38),"",'7. Age assurance'!I38)</f>
        <v/>
      </c>
      <c r="K119" s="118" t="str">
        <f>IF(ISBLANK('7. Age assurance'!J38),"",'7. Age assurance'!J38)</f>
        <v/>
      </c>
      <c r="L119" s="36"/>
      <c r="M119" s="106"/>
      <c r="N119" s="36"/>
      <c r="O119" s="36"/>
      <c r="P119" s="36"/>
    </row>
    <row r="120" spans="1:16" ht="70" customHeight="1" x14ac:dyDescent="0.3">
      <c r="A120" s="218" t="s">
        <v>343</v>
      </c>
      <c r="B120" s="178">
        <v>8.1</v>
      </c>
      <c r="C120" s="181" t="s">
        <v>319</v>
      </c>
      <c r="D120" s="81" t="s">
        <v>61</v>
      </c>
      <c r="E120" s="82" t="s">
        <v>342</v>
      </c>
      <c r="F120" s="86" t="str">
        <f>IF(ISBLANK('8. Detrimental use of info'!E2),"",'8. Detrimental use of info'!E2)</f>
        <v/>
      </c>
      <c r="G120" s="86" t="str">
        <f>IF(ISBLANK('8. Detrimental use of info'!F2),"",'8. Detrimental use of info'!F2)</f>
        <v/>
      </c>
      <c r="H120" s="86" t="str">
        <f>IF(ISBLANK('8. Detrimental use of info'!G2),"",'8. Detrimental use of info'!G2)</f>
        <v/>
      </c>
      <c r="I120" s="86" t="str">
        <f>IF(ISBLANK('8. Detrimental use of info'!H2),"",'8. Detrimental use of info'!H2)</f>
        <v/>
      </c>
      <c r="J120" s="86" t="str">
        <f>IF(ISBLANK('8. Detrimental use of info'!I2),"",'8. Detrimental use of info'!I2)</f>
        <v/>
      </c>
      <c r="K120" s="116" t="str">
        <f>IF(ISBLANK('8. Detrimental use of info'!J2),"",'8. Detrimental use of info'!J2)</f>
        <v/>
      </c>
      <c r="L120" s="36"/>
      <c r="M120" s="106"/>
      <c r="N120" s="36"/>
      <c r="O120" s="36"/>
      <c r="P120" s="36"/>
    </row>
    <row r="121" spans="1:16" ht="70" customHeight="1" x14ac:dyDescent="0.3">
      <c r="A121" s="219" t="str">
        <f t="shared" ref="A121:A137" si="53">A120</f>
        <v>Detrimental use of children's information</v>
      </c>
      <c r="B121" s="179">
        <f t="shared" ref="B121:B126" si="54">B120</f>
        <v>8.1</v>
      </c>
      <c r="C121" s="182" t="str">
        <f t="shared" ref="C121:C126" si="55">C120</f>
        <v>There are measures in place to ensure children’s information is not used to promote or market any services to them in a way that is obviously detrimental to their physical or mental health and wellbeing.</v>
      </c>
      <c r="D121" s="51" t="s">
        <v>62</v>
      </c>
      <c r="E121" s="53" t="s">
        <v>341</v>
      </c>
      <c r="F121" s="33" t="str">
        <f>IF(ISBLANK('8. Detrimental use of info'!E3),"",'8. Detrimental use of info'!E3)</f>
        <v/>
      </c>
      <c r="G121" s="33" t="str">
        <f>IF(ISBLANK('8. Detrimental use of info'!F3),"",'8. Detrimental use of info'!F3)</f>
        <v/>
      </c>
      <c r="H121" s="33" t="str">
        <f>IF(ISBLANK('8. Detrimental use of info'!G3),"",'8. Detrimental use of info'!G3)</f>
        <v/>
      </c>
      <c r="I121" s="33" t="str">
        <f>IF(ISBLANK('8. Detrimental use of info'!H3),"",'8. Detrimental use of info'!H3)</f>
        <v/>
      </c>
      <c r="J121" s="33" t="str">
        <f>IF(ISBLANK('8. Detrimental use of info'!I3),"",'8. Detrimental use of info'!I3)</f>
        <v/>
      </c>
      <c r="K121" s="117" t="str">
        <f>IF(ISBLANK('8. Detrimental use of info'!J3),"",'8. Detrimental use of info'!J3)</f>
        <v/>
      </c>
      <c r="L121" s="36"/>
      <c r="M121" s="106"/>
      <c r="N121" s="36"/>
      <c r="O121" s="36"/>
      <c r="P121" s="36"/>
    </row>
    <row r="122" spans="1:16" ht="70" customHeight="1" x14ac:dyDescent="0.3">
      <c r="A122" s="219" t="str">
        <f t="shared" si="53"/>
        <v>Detrimental use of children's information</v>
      </c>
      <c r="B122" s="179">
        <f t="shared" si="54"/>
        <v>8.1</v>
      </c>
      <c r="C122" s="182" t="str">
        <f t="shared" si="55"/>
        <v>There are measures in place to ensure children’s information is not used to promote or market any services to them in a way that is obviously detrimental to their physical or mental health and wellbeing.</v>
      </c>
      <c r="D122" s="51" t="s">
        <v>63</v>
      </c>
      <c r="E122" s="53" t="s">
        <v>340</v>
      </c>
      <c r="F122" s="33" t="str">
        <f>IF(ISBLANK('8. Detrimental use of info'!E4),"",'8. Detrimental use of info'!E4)</f>
        <v/>
      </c>
      <c r="G122" s="33" t="str">
        <f>IF(ISBLANK('8. Detrimental use of info'!F4),"",'8. Detrimental use of info'!F4)</f>
        <v/>
      </c>
      <c r="H122" s="33" t="str">
        <f>IF(ISBLANK('8. Detrimental use of info'!G4),"",'8. Detrimental use of info'!G4)</f>
        <v/>
      </c>
      <c r="I122" s="33" t="str">
        <f>IF(ISBLANK('8. Detrimental use of info'!H4),"",'8. Detrimental use of info'!H4)</f>
        <v/>
      </c>
      <c r="J122" s="33" t="str">
        <f>IF(ISBLANK('8. Detrimental use of info'!I4),"",'8. Detrimental use of info'!I4)</f>
        <v/>
      </c>
      <c r="K122" s="117" t="str">
        <f>IF(ISBLANK('8. Detrimental use of info'!J4),"",'8. Detrimental use of info'!J4)</f>
        <v/>
      </c>
      <c r="L122" s="36"/>
      <c r="M122" s="106"/>
      <c r="N122" s="36"/>
      <c r="O122" s="36"/>
      <c r="P122" s="36"/>
    </row>
    <row r="123" spans="1:16" ht="70" customHeight="1" x14ac:dyDescent="0.3">
      <c r="A123" s="219" t="str">
        <f t="shared" si="53"/>
        <v>Detrimental use of children's information</v>
      </c>
      <c r="B123" s="179">
        <f t="shared" si="54"/>
        <v>8.1</v>
      </c>
      <c r="C123" s="182" t="str">
        <f t="shared" si="55"/>
        <v>There are measures in place to ensure children’s information is not used to promote or market any services to them in a way that is obviously detrimental to their physical or mental health and wellbeing.</v>
      </c>
      <c r="D123" s="51" t="s">
        <v>64</v>
      </c>
      <c r="E123" s="53" t="s">
        <v>339</v>
      </c>
      <c r="F123" s="33" t="str">
        <f>IF(ISBLANK('8. Detrimental use of info'!E5),"",'8. Detrimental use of info'!E5)</f>
        <v/>
      </c>
      <c r="G123" s="33" t="str">
        <f>IF(ISBLANK('8. Detrimental use of info'!F5),"",'8. Detrimental use of info'!F5)</f>
        <v/>
      </c>
      <c r="H123" s="33" t="str">
        <f>IF(ISBLANK('8. Detrimental use of info'!G5),"",'8. Detrimental use of info'!G5)</f>
        <v/>
      </c>
      <c r="I123" s="33" t="str">
        <f>IF(ISBLANK('8. Detrimental use of info'!H5),"",'8. Detrimental use of info'!H5)</f>
        <v/>
      </c>
      <c r="J123" s="33" t="str">
        <f>IF(ISBLANK('8. Detrimental use of info'!I5),"",'8. Detrimental use of info'!I5)</f>
        <v/>
      </c>
      <c r="K123" s="117" t="str">
        <f>IF(ISBLANK('8. Detrimental use of info'!J5),"",'8. Detrimental use of info'!J5)</f>
        <v/>
      </c>
      <c r="L123" s="36"/>
      <c r="M123" s="106"/>
      <c r="N123" s="36"/>
      <c r="O123" s="36"/>
      <c r="P123" s="36"/>
    </row>
    <row r="124" spans="1:16" ht="70" customHeight="1" x14ac:dyDescent="0.3">
      <c r="A124" s="219" t="str">
        <f t="shared" si="53"/>
        <v>Detrimental use of children's information</v>
      </c>
      <c r="B124" s="179">
        <f t="shared" si="54"/>
        <v>8.1</v>
      </c>
      <c r="C124" s="182" t="str">
        <f t="shared" si="55"/>
        <v>There are measures in place to ensure children’s information is not used to promote or market any services to them in a way that is obviously detrimental to their physical or mental health and wellbeing.</v>
      </c>
      <c r="D124" s="51" t="s">
        <v>65</v>
      </c>
      <c r="E124" s="53" t="s">
        <v>338</v>
      </c>
      <c r="F124" s="33" t="str">
        <f>IF(ISBLANK('8. Detrimental use of info'!E6),"",'8. Detrimental use of info'!E6)</f>
        <v/>
      </c>
      <c r="G124" s="33" t="str">
        <f>IF(ISBLANK('8. Detrimental use of info'!F6),"",'8. Detrimental use of info'!F6)</f>
        <v/>
      </c>
      <c r="H124" s="33" t="str">
        <f>IF(ISBLANK('8. Detrimental use of info'!G6),"",'8. Detrimental use of info'!G6)</f>
        <v/>
      </c>
      <c r="I124" s="33" t="str">
        <f>IF(ISBLANK('8. Detrimental use of info'!H6),"",'8. Detrimental use of info'!H6)</f>
        <v/>
      </c>
      <c r="J124" s="33" t="str">
        <f>IF(ISBLANK('8. Detrimental use of info'!I6),"",'8. Detrimental use of info'!I6)</f>
        <v/>
      </c>
      <c r="K124" s="117" t="str">
        <f>IF(ISBLANK('8. Detrimental use of info'!J6),"",'8. Detrimental use of info'!J6)</f>
        <v/>
      </c>
      <c r="L124" s="36"/>
      <c r="M124" s="106"/>
      <c r="N124" s="36"/>
      <c r="O124" s="36"/>
      <c r="P124" s="36"/>
    </row>
    <row r="125" spans="1:16" ht="58" customHeight="1" x14ac:dyDescent="0.3">
      <c r="A125" s="219" t="str">
        <f t="shared" si="53"/>
        <v>Detrimental use of children's information</v>
      </c>
      <c r="B125" s="179">
        <f t="shared" si="54"/>
        <v>8.1</v>
      </c>
      <c r="C125" s="182" t="str">
        <f t="shared" si="55"/>
        <v>There are measures in place to ensure children’s information is not used to promote or market any services to them in a way that is obviously detrimental to their physical or mental health and wellbeing.</v>
      </c>
      <c r="D125" s="51" t="s">
        <v>66</v>
      </c>
      <c r="E125" s="53" t="s">
        <v>337</v>
      </c>
      <c r="F125" s="33" t="str">
        <f>IF(ISBLANK('8. Detrimental use of info'!E7),"",'8. Detrimental use of info'!E7)</f>
        <v/>
      </c>
      <c r="G125" s="33" t="str">
        <f>IF(ISBLANK('8. Detrimental use of info'!F7),"",'8. Detrimental use of info'!F7)</f>
        <v/>
      </c>
      <c r="H125" s="33" t="str">
        <f>IF(ISBLANK('8. Detrimental use of info'!G7),"",'8. Detrimental use of info'!G7)</f>
        <v/>
      </c>
      <c r="I125" s="33" t="str">
        <f>IF(ISBLANK('8. Detrimental use of info'!H7),"",'8. Detrimental use of info'!H7)</f>
        <v/>
      </c>
      <c r="J125" s="33" t="str">
        <f>IF(ISBLANK('8. Detrimental use of info'!I7),"",'8. Detrimental use of info'!I7)</f>
        <v/>
      </c>
      <c r="K125" s="117" t="str">
        <f>IF(ISBLANK('8. Detrimental use of info'!J7),"",'8. Detrimental use of info'!J7)</f>
        <v/>
      </c>
      <c r="L125" s="36"/>
      <c r="M125" s="106"/>
      <c r="N125" s="36"/>
      <c r="O125" s="36"/>
      <c r="P125" s="36"/>
    </row>
    <row r="126" spans="1:16" ht="86" customHeight="1" thickBot="1" x14ac:dyDescent="0.35">
      <c r="A126" s="219" t="str">
        <f t="shared" si="53"/>
        <v>Detrimental use of children's information</v>
      </c>
      <c r="B126" s="180">
        <f t="shared" si="54"/>
        <v>8.1</v>
      </c>
      <c r="C126" s="183" t="str">
        <f t="shared" si="55"/>
        <v>There are measures in place to ensure children’s information is not used to promote or market any services to them in a way that is obviously detrimental to their physical or mental health and wellbeing.</v>
      </c>
      <c r="D126" s="83" t="s">
        <v>103</v>
      </c>
      <c r="E126" s="78" t="s">
        <v>336</v>
      </c>
      <c r="F126" s="89" t="str">
        <f>IF(ISBLANK('8. Detrimental use of info'!E8),"",'8. Detrimental use of info'!E8)</f>
        <v/>
      </c>
      <c r="G126" s="89" t="str">
        <f>IF(ISBLANK('8. Detrimental use of info'!F8),"",'8. Detrimental use of info'!F8)</f>
        <v/>
      </c>
      <c r="H126" s="89" t="str">
        <f>IF(ISBLANK('8. Detrimental use of info'!G8),"",'8. Detrimental use of info'!G8)</f>
        <v/>
      </c>
      <c r="I126" s="89" t="str">
        <f>IF(ISBLANK('8. Detrimental use of info'!H8),"",'8. Detrimental use of info'!H8)</f>
        <v/>
      </c>
      <c r="J126" s="89" t="str">
        <f>IF(ISBLANK('8. Detrimental use of info'!I8),"",'8. Detrimental use of info'!I8)</f>
        <v/>
      </c>
      <c r="K126" s="118" t="str">
        <f>IF(ISBLANK('8. Detrimental use of info'!J8),"",'8. Detrimental use of info'!J8)</f>
        <v/>
      </c>
      <c r="L126" s="36"/>
      <c r="M126" s="106"/>
      <c r="N126" s="36"/>
      <c r="O126" s="36"/>
      <c r="P126" s="36"/>
    </row>
    <row r="127" spans="1:16" ht="77.5" customHeight="1" x14ac:dyDescent="0.3">
      <c r="A127" s="219" t="str">
        <f t="shared" si="53"/>
        <v>Detrimental use of children's information</v>
      </c>
      <c r="B127" s="178">
        <v>8.1999999999999993</v>
      </c>
      <c r="C127" s="181" t="s">
        <v>320</v>
      </c>
      <c r="D127" s="81" t="s">
        <v>67</v>
      </c>
      <c r="E127" s="82" t="s">
        <v>335</v>
      </c>
      <c r="F127" s="86" t="str">
        <f>IF(ISBLANK('8. Detrimental use of info'!E9),"",'8. Detrimental use of info'!E9)</f>
        <v/>
      </c>
      <c r="G127" s="86" t="str">
        <f>IF(ISBLANK('8. Detrimental use of info'!F9),"",'8. Detrimental use of info'!F9)</f>
        <v/>
      </c>
      <c r="H127" s="86" t="str">
        <f>IF(ISBLANK('8. Detrimental use of info'!G9),"",'8. Detrimental use of info'!G9)</f>
        <v/>
      </c>
      <c r="I127" s="86" t="str">
        <f>IF(ISBLANK('8. Detrimental use of info'!H9),"",'8. Detrimental use of info'!H9)</f>
        <v/>
      </c>
      <c r="J127" s="86" t="str">
        <f>IF(ISBLANK('8. Detrimental use of info'!I9),"",'8. Detrimental use of info'!I9)</f>
        <v/>
      </c>
      <c r="K127" s="116" t="str">
        <f>IF(ISBLANK('8. Detrimental use of info'!J9),"",'8. Detrimental use of info'!J9)</f>
        <v/>
      </c>
      <c r="L127" s="36"/>
      <c r="M127" s="106"/>
      <c r="N127" s="36"/>
      <c r="O127" s="36"/>
      <c r="P127" s="36"/>
    </row>
    <row r="128" spans="1:16" ht="70" customHeight="1" x14ac:dyDescent="0.3">
      <c r="A128" s="219" t="str">
        <f t="shared" si="53"/>
        <v>Detrimental use of children's information</v>
      </c>
      <c r="B128" s="179">
        <f t="shared" ref="B128:B132" si="56">B127</f>
        <v>8.1999999999999993</v>
      </c>
      <c r="C128" s="182" t="str">
        <f t="shared" ref="C128:C132" si="57">C127</f>
        <v>Where information is used to promote or personalise content feeds, the content is not obviously detrimental to the child or in breach of other regulatory restrictions or advice (eg Online Safety Act 2023 and advertising rules).</v>
      </c>
      <c r="D128" s="51" t="s">
        <v>68</v>
      </c>
      <c r="E128" s="53" t="s">
        <v>334</v>
      </c>
      <c r="F128" s="33" t="str">
        <f>IF(ISBLANK('8. Detrimental use of info'!E10),"",'8. Detrimental use of info'!E10)</f>
        <v/>
      </c>
      <c r="G128" s="33" t="str">
        <f>IF(ISBLANK('8. Detrimental use of info'!F10),"",'8. Detrimental use of info'!F10)</f>
        <v/>
      </c>
      <c r="H128" s="33" t="str">
        <f>IF(ISBLANK('8. Detrimental use of info'!G10),"",'8. Detrimental use of info'!G10)</f>
        <v/>
      </c>
      <c r="I128" s="33" t="str">
        <f>IF(ISBLANK('8. Detrimental use of info'!H10),"",'8. Detrimental use of info'!H10)</f>
        <v/>
      </c>
      <c r="J128" s="33" t="str">
        <f>IF(ISBLANK('8. Detrimental use of info'!I10),"",'8. Detrimental use of info'!I10)</f>
        <v/>
      </c>
      <c r="K128" s="117" t="str">
        <f>IF(ISBLANK('8. Detrimental use of info'!J10),"",'8. Detrimental use of info'!J10)</f>
        <v/>
      </c>
      <c r="L128" s="36"/>
      <c r="M128" s="106"/>
      <c r="N128" s="36"/>
      <c r="O128" s="36"/>
      <c r="P128" s="36"/>
    </row>
    <row r="129" spans="1:28" ht="70" customHeight="1" x14ac:dyDescent="0.3">
      <c r="A129" s="219" t="str">
        <f t="shared" si="53"/>
        <v>Detrimental use of children's information</v>
      </c>
      <c r="B129" s="179">
        <f t="shared" si="56"/>
        <v>8.1999999999999993</v>
      </c>
      <c r="C129" s="182" t="str">
        <f t="shared" si="57"/>
        <v>Where information is used to promote or personalise content feeds, the content is not obviously detrimental to the child or in breach of other regulatory restrictions or advice (eg Online Safety Act 2023 and advertising rules).</v>
      </c>
      <c r="D129" s="51" t="s">
        <v>69</v>
      </c>
      <c r="E129" s="53" t="s">
        <v>333</v>
      </c>
      <c r="F129" s="33" t="str">
        <f>IF(ISBLANK('8. Detrimental use of info'!E11),"",'8. Detrimental use of info'!E11)</f>
        <v/>
      </c>
      <c r="G129" s="33" t="str">
        <f>IF(ISBLANK('8. Detrimental use of info'!F11),"",'8. Detrimental use of info'!F11)</f>
        <v/>
      </c>
      <c r="H129" s="33" t="str">
        <f>IF(ISBLANK('8. Detrimental use of info'!G11),"",'8. Detrimental use of info'!G11)</f>
        <v/>
      </c>
      <c r="I129" s="33" t="str">
        <f>IF(ISBLANK('8. Detrimental use of info'!H11),"",'8. Detrimental use of info'!H11)</f>
        <v/>
      </c>
      <c r="J129" s="33" t="str">
        <f>IF(ISBLANK('8. Detrimental use of info'!I11),"",'8. Detrimental use of info'!I11)</f>
        <v/>
      </c>
      <c r="K129" s="117" t="str">
        <f>IF(ISBLANK('8. Detrimental use of info'!J11),"",'8. Detrimental use of info'!J11)</f>
        <v/>
      </c>
      <c r="L129" s="36"/>
      <c r="M129" s="106"/>
      <c r="N129" s="36"/>
      <c r="O129" s="36"/>
      <c r="P129" s="36"/>
    </row>
    <row r="130" spans="1:28" ht="70" customHeight="1" x14ac:dyDescent="0.3">
      <c r="A130" s="219" t="str">
        <f t="shared" si="53"/>
        <v>Detrimental use of children's information</v>
      </c>
      <c r="B130" s="179">
        <f t="shared" si="56"/>
        <v>8.1999999999999993</v>
      </c>
      <c r="C130" s="182" t="str">
        <f t="shared" si="57"/>
        <v>Where information is used to promote or personalise content feeds, the content is not obviously detrimental to the child or in breach of other regulatory restrictions or advice (eg Online Safety Act 2023 and advertising rules).</v>
      </c>
      <c r="D130" s="51" t="s">
        <v>104</v>
      </c>
      <c r="E130" s="53" t="s">
        <v>332</v>
      </c>
      <c r="F130" s="33" t="str">
        <f>IF(ISBLANK('8. Detrimental use of info'!E12),"",'8. Detrimental use of info'!E12)</f>
        <v/>
      </c>
      <c r="G130" s="33" t="str">
        <f>IF(ISBLANK('8. Detrimental use of info'!F12),"",'8. Detrimental use of info'!F12)</f>
        <v/>
      </c>
      <c r="H130" s="33" t="str">
        <f>IF(ISBLANK('8. Detrimental use of info'!G12),"",'8. Detrimental use of info'!G12)</f>
        <v/>
      </c>
      <c r="I130" s="33" t="str">
        <f>IF(ISBLANK('8. Detrimental use of info'!H12),"",'8. Detrimental use of info'!H12)</f>
        <v/>
      </c>
      <c r="J130" s="33" t="str">
        <f>IF(ISBLANK('8. Detrimental use of info'!I12),"",'8. Detrimental use of info'!I12)</f>
        <v/>
      </c>
      <c r="K130" s="117" t="str">
        <f>IF(ISBLANK('8. Detrimental use of info'!J12),"",'8. Detrimental use of info'!J12)</f>
        <v/>
      </c>
      <c r="L130" s="36"/>
      <c r="M130" s="106"/>
      <c r="N130" s="36"/>
      <c r="O130" s="36"/>
      <c r="P130" s="36"/>
    </row>
    <row r="131" spans="1:28" ht="70" customHeight="1" x14ac:dyDescent="0.3">
      <c r="A131" s="219" t="str">
        <f t="shared" si="53"/>
        <v>Detrimental use of children's information</v>
      </c>
      <c r="B131" s="179">
        <f t="shared" si="56"/>
        <v>8.1999999999999993</v>
      </c>
      <c r="C131" s="182" t="str">
        <f t="shared" si="57"/>
        <v>Where information is used to promote or personalise content feeds, the content is not obviously detrimental to the child or in breach of other regulatory restrictions or advice (eg Online Safety Act 2023 and advertising rules).</v>
      </c>
      <c r="D131" s="51" t="s">
        <v>321</v>
      </c>
      <c r="E131" s="53" t="s">
        <v>331</v>
      </c>
      <c r="F131" s="33" t="str">
        <f>IF(ISBLANK('8. Detrimental use of info'!E13),"",'8. Detrimental use of info'!E13)</f>
        <v/>
      </c>
      <c r="G131" s="33" t="str">
        <f>IF(ISBLANK('8. Detrimental use of info'!F13),"",'8. Detrimental use of info'!F13)</f>
        <v/>
      </c>
      <c r="H131" s="33" t="str">
        <f>IF(ISBLANK('8. Detrimental use of info'!G13),"",'8. Detrimental use of info'!G13)</f>
        <v/>
      </c>
      <c r="I131" s="33" t="str">
        <f>IF(ISBLANK('8. Detrimental use of info'!H13),"",'8. Detrimental use of info'!H13)</f>
        <v/>
      </c>
      <c r="J131" s="33" t="str">
        <f>IF(ISBLANK('8. Detrimental use of info'!I13),"",'8. Detrimental use of info'!I13)</f>
        <v/>
      </c>
      <c r="K131" s="117" t="str">
        <f>IF(ISBLANK('8. Detrimental use of info'!J13),"",'8. Detrimental use of info'!J13)</f>
        <v/>
      </c>
      <c r="L131" s="36"/>
      <c r="M131" s="106"/>
      <c r="N131" s="36"/>
      <c r="O131" s="36"/>
      <c r="P131" s="36"/>
    </row>
    <row r="132" spans="1:28" ht="58.5" customHeight="1" thickBot="1" x14ac:dyDescent="0.35">
      <c r="A132" s="219" t="str">
        <f t="shared" si="53"/>
        <v>Detrimental use of children's information</v>
      </c>
      <c r="B132" s="180">
        <f t="shared" si="56"/>
        <v>8.1999999999999993</v>
      </c>
      <c r="C132" s="183" t="str">
        <f t="shared" si="57"/>
        <v>Where information is used to promote or personalise content feeds, the content is not obviously detrimental to the child or in breach of other regulatory restrictions or advice (eg Online Safety Act 2023 and advertising rules).</v>
      </c>
      <c r="D132" s="83" t="s">
        <v>322</v>
      </c>
      <c r="E132" s="78" t="s">
        <v>330</v>
      </c>
      <c r="F132" s="89" t="str">
        <f>IF(ISBLANK('8. Detrimental use of info'!E14),"",'8. Detrimental use of info'!E14)</f>
        <v/>
      </c>
      <c r="G132" s="89" t="str">
        <f>IF(ISBLANK('8. Detrimental use of info'!F14),"",'8. Detrimental use of info'!F14)</f>
        <v/>
      </c>
      <c r="H132" s="89" t="str">
        <f>IF(ISBLANK('8. Detrimental use of info'!G14),"",'8. Detrimental use of info'!G14)</f>
        <v/>
      </c>
      <c r="I132" s="89" t="str">
        <f>IF(ISBLANK('8. Detrimental use of info'!H14),"",'8. Detrimental use of info'!H14)</f>
        <v/>
      </c>
      <c r="J132" s="89" t="str">
        <f>IF(ISBLANK('8. Detrimental use of info'!I14),"",'8. Detrimental use of info'!I14)</f>
        <v/>
      </c>
      <c r="K132" s="118" t="str">
        <f>IF(ISBLANK('8. Detrimental use of info'!J14),"",'8. Detrimental use of info'!J14)</f>
        <v/>
      </c>
      <c r="L132" s="36"/>
      <c r="M132" s="106"/>
      <c r="N132" s="36"/>
      <c r="O132" s="36"/>
      <c r="P132" s="36"/>
    </row>
    <row r="133" spans="1:28" ht="70" customHeight="1" x14ac:dyDescent="0.3">
      <c r="A133" s="219" t="str">
        <f t="shared" si="53"/>
        <v>Detrimental use of children's information</v>
      </c>
      <c r="B133" s="178">
        <v>8.3000000000000007</v>
      </c>
      <c r="C133" s="181" t="s">
        <v>323</v>
      </c>
      <c r="D133" s="81" t="s">
        <v>70</v>
      </c>
      <c r="E133" s="82" t="s">
        <v>325</v>
      </c>
      <c r="F133" s="86" t="str">
        <f>IF(ISBLANK('8. Detrimental use of info'!E15),"",'8. Detrimental use of info'!E15)</f>
        <v/>
      </c>
      <c r="G133" s="86" t="str">
        <f>IF(ISBLANK('8. Detrimental use of info'!F15),"",'8. Detrimental use of info'!F15)</f>
        <v/>
      </c>
      <c r="H133" s="86" t="str">
        <f>IF(ISBLANK('8. Detrimental use of info'!G15),"",'8. Detrimental use of info'!G15)</f>
        <v/>
      </c>
      <c r="I133" s="86" t="str">
        <f>IF(ISBLANK('8. Detrimental use of info'!H15),"",'8. Detrimental use of info'!H15)</f>
        <v/>
      </c>
      <c r="J133" s="86" t="str">
        <f>IF(ISBLANK('8. Detrimental use of info'!I15),"",'8. Detrimental use of info'!I15)</f>
        <v/>
      </c>
      <c r="K133" s="116" t="str">
        <f>IF(ISBLANK('8. Detrimental use of info'!J15),"",'8. Detrimental use of info'!J15)</f>
        <v/>
      </c>
      <c r="L133" s="36"/>
      <c r="M133" s="106"/>
      <c r="N133" s="36"/>
      <c r="O133" s="36"/>
      <c r="P133" s="36"/>
    </row>
    <row r="134" spans="1:28" ht="77" customHeight="1" x14ac:dyDescent="0.3">
      <c r="A134" s="219" t="str">
        <f t="shared" si="53"/>
        <v>Detrimental use of children's information</v>
      </c>
      <c r="B134" s="179">
        <f t="shared" ref="B134:B137" si="58">B133</f>
        <v>8.3000000000000007</v>
      </c>
      <c r="C134" s="182" t="str">
        <f t="shared" ref="C134:C137" si="59">C133</f>
        <v>Strategies used to extend user engagement or encourage people to continue playing a game, watching video content or otherwise staying online, are not detrimental to a child's mental or physical wellbeing.</v>
      </c>
      <c r="D134" s="51" t="s">
        <v>71</v>
      </c>
      <c r="E134" s="53" t="s">
        <v>326</v>
      </c>
      <c r="F134" s="33" t="str">
        <f>IF(ISBLANK('8. Detrimental use of info'!E16),"",'8. Detrimental use of info'!E16)</f>
        <v/>
      </c>
      <c r="G134" s="33" t="str">
        <f>IF(ISBLANK('8. Detrimental use of info'!F16),"",'8. Detrimental use of info'!F16)</f>
        <v/>
      </c>
      <c r="H134" s="33" t="str">
        <f>IF(ISBLANK('8. Detrimental use of info'!G16),"",'8. Detrimental use of info'!G16)</f>
        <v/>
      </c>
      <c r="I134" s="33" t="str">
        <f>IF(ISBLANK('8. Detrimental use of info'!H16),"",'8. Detrimental use of info'!H16)</f>
        <v/>
      </c>
      <c r="J134" s="33" t="str">
        <f>IF(ISBLANK('8. Detrimental use of info'!I16),"",'8. Detrimental use of info'!I16)</f>
        <v/>
      </c>
      <c r="K134" s="117" t="str">
        <f>IF(ISBLANK('8. Detrimental use of info'!J16),"",'8. Detrimental use of info'!J16)</f>
        <v/>
      </c>
      <c r="L134" s="36"/>
      <c r="M134" s="106"/>
      <c r="N134" s="36"/>
      <c r="O134" s="36"/>
      <c r="P134" s="36"/>
    </row>
    <row r="135" spans="1:28" ht="55.5" customHeight="1" x14ac:dyDescent="0.3">
      <c r="A135" s="219" t="str">
        <f t="shared" si="53"/>
        <v>Detrimental use of children's information</v>
      </c>
      <c r="B135" s="179">
        <f t="shared" si="58"/>
        <v>8.3000000000000007</v>
      </c>
      <c r="C135" s="182" t="str">
        <f t="shared" si="59"/>
        <v>Strategies used to extend user engagement or encourage people to continue playing a game, watching video content or otherwise staying online, are not detrimental to a child's mental or physical wellbeing.</v>
      </c>
      <c r="D135" s="51" t="s">
        <v>73</v>
      </c>
      <c r="E135" s="53" t="s">
        <v>327</v>
      </c>
      <c r="F135" s="33" t="str">
        <f>IF(ISBLANK('8. Detrimental use of info'!E17),"",'8. Detrimental use of info'!E17)</f>
        <v/>
      </c>
      <c r="G135" s="33" t="str">
        <f>IF(ISBLANK('8. Detrimental use of info'!F17),"",'8. Detrimental use of info'!F17)</f>
        <v/>
      </c>
      <c r="H135" s="33" t="str">
        <f>IF(ISBLANK('8. Detrimental use of info'!G17),"",'8. Detrimental use of info'!G17)</f>
        <v/>
      </c>
      <c r="I135" s="33" t="str">
        <f>IF(ISBLANK('8. Detrimental use of info'!H17),"",'8. Detrimental use of info'!H17)</f>
        <v/>
      </c>
      <c r="J135" s="33" t="str">
        <f>IF(ISBLANK('8. Detrimental use of info'!I17),"",'8. Detrimental use of info'!I17)</f>
        <v/>
      </c>
      <c r="K135" s="117" t="str">
        <f>IF(ISBLANK('8. Detrimental use of info'!J17),"",'8. Detrimental use of info'!J17)</f>
        <v/>
      </c>
      <c r="L135" s="36"/>
      <c r="M135" s="106"/>
      <c r="N135" s="36"/>
      <c r="O135" s="36"/>
      <c r="P135" s="36"/>
    </row>
    <row r="136" spans="1:28" ht="70" customHeight="1" x14ac:dyDescent="0.3">
      <c r="A136" s="219" t="str">
        <f t="shared" si="53"/>
        <v>Detrimental use of children's information</v>
      </c>
      <c r="B136" s="179">
        <f t="shared" si="58"/>
        <v>8.3000000000000007</v>
      </c>
      <c r="C136" s="182" t="str">
        <f t="shared" si="59"/>
        <v>Strategies used to extend user engagement or encourage people to continue playing a game, watching video content or otherwise staying online, are not detrimental to a child's mental or physical wellbeing.</v>
      </c>
      <c r="D136" s="51" t="s">
        <v>72</v>
      </c>
      <c r="E136" s="53" t="s">
        <v>328</v>
      </c>
      <c r="F136" s="33" t="str">
        <f>IF(ISBLANK('8. Detrimental use of info'!E18),"",'8. Detrimental use of info'!E18)</f>
        <v/>
      </c>
      <c r="G136" s="33" t="str">
        <f>IF(ISBLANK('8. Detrimental use of info'!F18),"",'8. Detrimental use of info'!F18)</f>
        <v/>
      </c>
      <c r="H136" s="33" t="str">
        <f>IF(ISBLANK('8. Detrimental use of info'!G18),"",'8. Detrimental use of info'!G18)</f>
        <v/>
      </c>
      <c r="I136" s="33" t="str">
        <f>IF(ISBLANK('8. Detrimental use of info'!H18),"",'8. Detrimental use of info'!H18)</f>
        <v/>
      </c>
      <c r="J136" s="33" t="str">
        <f>IF(ISBLANK('8. Detrimental use of info'!I18),"",'8. Detrimental use of info'!I18)</f>
        <v/>
      </c>
      <c r="K136" s="117" t="str">
        <f>IF(ISBLANK('8. Detrimental use of info'!J18),"",'8. Detrimental use of info'!J18)</f>
        <v/>
      </c>
      <c r="L136" s="36"/>
      <c r="M136" s="106"/>
      <c r="N136" s="36"/>
      <c r="O136" s="36"/>
      <c r="P136" s="36"/>
    </row>
    <row r="137" spans="1:28" ht="48" customHeight="1" thickBot="1" x14ac:dyDescent="0.35">
      <c r="A137" s="220" t="str">
        <f t="shared" si="53"/>
        <v>Detrimental use of children's information</v>
      </c>
      <c r="B137" s="180">
        <f t="shared" si="58"/>
        <v>8.3000000000000007</v>
      </c>
      <c r="C137" s="183" t="str">
        <f t="shared" si="59"/>
        <v>Strategies used to extend user engagement or encourage people to continue playing a game, watching video content or otherwise staying online, are not detrimental to a child's mental or physical wellbeing.</v>
      </c>
      <c r="D137" s="83" t="s">
        <v>324</v>
      </c>
      <c r="E137" s="78" t="s">
        <v>329</v>
      </c>
      <c r="F137" s="89" t="str">
        <f>IF(ISBLANK('8. Detrimental use of info'!E19),"",'8. Detrimental use of info'!E19)</f>
        <v/>
      </c>
      <c r="G137" s="89" t="str">
        <f>IF(ISBLANK('8. Detrimental use of info'!F19),"",'8. Detrimental use of info'!F19)</f>
        <v/>
      </c>
      <c r="H137" s="89" t="str">
        <f>IF(ISBLANK('8. Detrimental use of info'!G19),"",'8. Detrimental use of info'!G19)</f>
        <v/>
      </c>
      <c r="I137" s="89" t="str">
        <f>IF(ISBLANK('8. Detrimental use of info'!H19),"",'8. Detrimental use of info'!H19)</f>
        <v/>
      </c>
      <c r="J137" s="89" t="str">
        <f>IF(ISBLANK('8. Detrimental use of info'!I19),"",'8. Detrimental use of info'!I19)</f>
        <v/>
      </c>
      <c r="K137" s="118" t="str">
        <f>IF(ISBLANK('8. Detrimental use of info'!J19),"",'8. Detrimental use of info'!J19)</f>
        <v/>
      </c>
      <c r="L137" s="36"/>
      <c r="M137" s="106"/>
      <c r="N137" s="36"/>
      <c r="O137" s="36"/>
      <c r="P137" s="36"/>
    </row>
    <row r="138" spans="1:28" s="46" customFormat="1" ht="77" customHeight="1" x14ac:dyDescent="0.35">
      <c r="A138" s="221" t="s">
        <v>354</v>
      </c>
      <c r="B138" s="178">
        <v>9.1</v>
      </c>
      <c r="C138" s="181" t="s">
        <v>508</v>
      </c>
      <c r="D138" s="81" t="s">
        <v>74</v>
      </c>
      <c r="E138" s="82" t="s">
        <v>351</v>
      </c>
      <c r="F138" s="86" t="str">
        <f>IF(ISBLANK('9. Default privacy settings'!E2),"",'9. Default privacy settings'!E2)</f>
        <v/>
      </c>
      <c r="G138" s="86" t="str">
        <f>IF(ISBLANK('9. Default privacy settings'!F2),"",'9. Default privacy settings'!F2)</f>
        <v/>
      </c>
      <c r="H138" s="86" t="str">
        <f>IF(ISBLANK('9. Default privacy settings'!G2),"",'9. Default privacy settings'!G2)</f>
        <v/>
      </c>
      <c r="I138" s="86" t="str">
        <f>IF(ISBLANK('9. Default privacy settings'!H2),"",'9. Default privacy settings'!H2)</f>
        <v/>
      </c>
      <c r="J138" s="86" t="str">
        <f>IF(ISBLANK('9. Default privacy settings'!I2),"",'9. Default privacy settings'!I2)</f>
        <v/>
      </c>
      <c r="K138" s="116" t="str">
        <f>IF(ISBLANK('9. Default privacy settings'!J2),"",'9. Default privacy settings'!J2)</f>
        <v/>
      </c>
      <c r="L138" s="44"/>
      <c r="M138" s="106"/>
      <c r="N138" s="44"/>
      <c r="O138" s="44"/>
      <c r="P138" s="44"/>
      <c r="Q138" s="45"/>
      <c r="R138" s="45"/>
      <c r="S138" s="45"/>
      <c r="T138" s="45"/>
      <c r="U138" s="45"/>
      <c r="V138" s="45"/>
      <c r="W138" s="45"/>
      <c r="X138" s="45"/>
      <c r="Y138" s="45"/>
      <c r="Z138" s="45"/>
      <c r="AA138" s="45"/>
      <c r="AB138" s="45"/>
    </row>
    <row r="139" spans="1:28" s="46" customFormat="1" ht="77" customHeight="1" x14ac:dyDescent="0.35">
      <c r="A139" s="222" t="str">
        <f t="shared" ref="A139:A146" si="60">A138</f>
        <v>Default privacy settings</v>
      </c>
      <c r="B139" s="179">
        <f t="shared" ref="B139:B140" si="61">B138</f>
        <v>9.1</v>
      </c>
      <c r="C139" s="182" t="str">
        <f t="shared" ref="C139:C140" si="62">C138</f>
        <v>For services accessed, or likely to be accessed by children, each processing activity is reviewed to determine whether it might pose a risk to children and then the default privacy setting is set to high privacy.</v>
      </c>
      <c r="D139" s="51" t="s">
        <v>75</v>
      </c>
      <c r="E139" s="53" t="s">
        <v>352</v>
      </c>
      <c r="F139" s="33" t="str">
        <f>IF(ISBLANK('9. Default privacy settings'!E3),"",'9. Default privacy settings'!E3)</f>
        <v/>
      </c>
      <c r="G139" s="33" t="str">
        <f>IF(ISBLANK('9. Default privacy settings'!F3),"",'9. Default privacy settings'!F3)</f>
        <v/>
      </c>
      <c r="H139" s="33" t="str">
        <f>IF(ISBLANK('9. Default privacy settings'!G3),"",'9. Default privacy settings'!G3)</f>
        <v/>
      </c>
      <c r="I139" s="33" t="str">
        <f>IF(ISBLANK('9. Default privacy settings'!H3),"",'9. Default privacy settings'!H3)</f>
        <v/>
      </c>
      <c r="J139" s="33" t="str">
        <f>IF(ISBLANK('9. Default privacy settings'!I3),"",'9. Default privacy settings'!I3)</f>
        <v/>
      </c>
      <c r="K139" s="117" t="str">
        <f>IF(ISBLANK('9. Default privacy settings'!J3),"",'9. Default privacy settings'!J3)</f>
        <v/>
      </c>
      <c r="L139" s="44"/>
      <c r="M139" s="106"/>
      <c r="N139" s="44"/>
      <c r="O139" s="44"/>
      <c r="P139" s="44"/>
      <c r="Q139" s="45"/>
      <c r="R139" s="45"/>
      <c r="S139" s="45"/>
      <c r="T139" s="45"/>
      <c r="U139" s="45"/>
      <c r="V139" s="45"/>
      <c r="W139" s="45"/>
      <c r="X139" s="45"/>
      <c r="Y139" s="45"/>
      <c r="Z139" s="45"/>
      <c r="AA139" s="45"/>
      <c r="AB139" s="45"/>
    </row>
    <row r="140" spans="1:28" s="46" customFormat="1" ht="62.5" customHeight="1" thickBot="1" x14ac:dyDescent="0.4">
      <c r="A140" s="222" t="str">
        <f t="shared" si="60"/>
        <v>Default privacy settings</v>
      </c>
      <c r="B140" s="180">
        <f t="shared" si="61"/>
        <v>9.1</v>
      </c>
      <c r="C140" s="183" t="str">
        <f t="shared" si="62"/>
        <v>For services accessed, or likely to be accessed by children, each processing activity is reviewed to determine whether it might pose a risk to children and then the default privacy setting is set to high privacy.</v>
      </c>
      <c r="D140" s="83" t="s">
        <v>76</v>
      </c>
      <c r="E140" s="78" t="s">
        <v>353</v>
      </c>
      <c r="F140" s="89" t="str">
        <f>IF(ISBLANK('9. Default privacy settings'!E4),"",'9. Default privacy settings'!E4)</f>
        <v/>
      </c>
      <c r="G140" s="89" t="str">
        <f>IF(ISBLANK('9. Default privacy settings'!F4),"",'9. Default privacy settings'!F4)</f>
        <v/>
      </c>
      <c r="H140" s="89" t="str">
        <f>IF(ISBLANK('9. Default privacy settings'!G4),"",'9. Default privacy settings'!G4)</f>
        <v/>
      </c>
      <c r="I140" s="89" t="str">
        <f>IF(ISBLANK('9. Default privacy settings'!H4),"",'9. Default privacy settings'!H4)</f>
        <v/>
      </c>
      <c r="J140" s="89" t="str">
        <f>IF(ISBLANK('9. Default privacy settings'!I4),"",'9. Default privacy settings'!I4)</f>
        <v/>
      </c>
      <c r="K140" s="118" t="str">
        <f>IF(ISBLANK('9. Default privacy settings'!J4),"",'9. Default privacy settings'!J4)</f>
        <v/>
      </c>
      <c r="L140" s="44"/>
      <c r="M140" s="106"/>
      <c r="N140" s="44"/>
      <c r="O140" s="44"/>
      <c r="P140" s="44"/>
      <c r="Q140" s="45"/>
      <c r="R140" s="45"/>
      <c r="S140" s="45"/>
      <c r="T140" s="45"/>
      <c r="U140" s="45"/>
      <c r="V140" s="45"/>
      <c r="W140" s="45"/>
      <c r="X140" s="45"/>
      <c r="Y140" s="45"/>
      <c r="Z140" s="45"/>
      <c r="AA140" s="45"/>
      <c r="AB140" s="45"/>
    </row>
    <row r="141" spans="1:28" s="46" customFormat="1" ht="62.5" customHeight="1" x14ac:dyDescent="0.35">
      <c r="A141" s="222" t="str">
        <f t="shared" si="60"/>
        <v>Default privacy settings</v>
      </c>
      <c r="B141" s="178">
        <v>9.1999999999999993</v>
      </c>
      <c r="C141" s="181" t="s">
        <v>344</v>
      </c>
      <c r="D141" s="81" t="s">
        <v>77</v>
      </c>
      <c r="E141" s="82" t="s">
        <v>345</v>
      </c>
      <c r="F141" s="86" t="str">
        <f>IF(ISBLANK('9. Default privacy settings'!E5),"",'9. Default privacy settings'!E5)</f>
        <v/>
      </c>
      <c r="G141" s="86" t="str">
        <f>IF(ISBLANK('9. Default privacy settings'!F5),"",'9. Default privacy settings'!F5)</f>
        <v/>
      </c>
      <c r="H141" s="86" t="str">
        <f>IF(ISBLANK('9. Default privacy settings'!G5),"",'9. Default privacy settings'!G5)</f>
        <v/>
      </c>
      <c r="I141" s="86" t="str">
        <f>IF(ISBLANK('9. Default privacy settings'!H5),"",'9. Default privacy settings'!H5)</f>
        <v/>
      </c>
      <c r="J141" s="86" t="str">
        <f>IF(ISBLANK('9. Default privacy settings'!I5),"",'9. Default privacy settings'!I5)</f>
        <v/>
      </c>
      <c r="K141" s="116" t="str">
        <f>IF(ISBLANK('9. Default privacy settings'!J5),"",'9. Default privacy settings'!J5)</f>
        <v/>
      </c>
      <c r="L141" s="44"/>
      <c r="M141" s="106"/>
      <c r="N141" s="44"/>
      <c r="O141" s="44"/>
      <c r="P141" s="44"/>
      <c r="Q141" s="45"/>
      <c r="R141" s="45"/>
      <c r="S141" s="45"/>
      <c r="T141" s="45"/>
      <c r="U141" s="45"/>
      <c r="V141" s="45"/>
      <c r="W141" s="45"/>
      <c r="X141" s="45"/>
      <c r="Y141" s="45"/>
      <c r="Z141" s="45"/>
      <c r="AA141" s="45"/>
      <c r="AB141" s="45"/>
    </row>
    <row r="142" spans="1:28" s="46" customFormat="1" ht="62.5" customHeight="1" x14ac:dyDescent="0.35">
      <c r="A142" s="222" t="str">
        <f t="shared" si="60"/>
        <v>Default privacy settings</v>
      </c>
      <c r="B142" s="179">
        <f t="shared" ref="B142:B146" si="63">B141</f>
        <v>9.1999999999999993</v>
      </c>
      <c r="C142" s="182" t="str">
        <f t="shared" ref="C142:C146" si="64">C141</f>
        <v>There are measures in place to ensure that any user or system generated changes to privacy settings do not compromise children’s privacy.</v>
      </c>
      <c r="D142" s="51" t="s">
        <v>78</v>
      </c>
      <c r="E142" s="53" t="s">
        <v>346</v>
      </c>
      <c r="F142" s="33" t="str">
        <f>IF(ISBLANK('9. Default privacy settings'!E6),"",'9. Default privacy settings'!E6)</f>
        <v/>
      </c>
      <c r="G142" s="33" t="str">
        <f>IF(ISBLANK('9. Default privacy settings'!F6),"",'9. Default privacy settings'!F6)</f>
        <v/>
      </c>
      <c r="H142" s="33" t="str">
        <f>IF(ISBLANK('9. Default privacy settings'!G6),"",'9. Default privacy settings'!G6)</f>
        <v/>
      </c>
      <c r="I142" s="33" t="str">
        <f>IF(ISBLANK('9. Default privacy settings'!H6),"",'9. Default privacy settings'!H6)</f>
        <v/>
      </c>
      <c r="J142" s="33" t="str">
        <f>IF(ISBLANK('9. Default privacy settings'!I6),"",'9. Default privacy settings'!I6)</f>
        <v/>
      </c>
      <c r="K142" s="117" t="str">
        <f>IF(ISBLANK('9. Default privacy settings'!J6),"",'9. Default privacy settings'!J6)</f>
        <v/>
      </c>
      <c r="L142" s="44"/>
      <c r="M142" s="106"/>
      <c r="N142" s="44"/>
      <c r="O142" s="44"/>
      <c r="P142" s="44"/>
      <c r="Q142" s="45"/>
      <c r="R142" s="45"/>
      <c r="S142" s="45"/>
      <c r="T142" s="45"/>
      <c r="U142" s="45"/>
      <c r="V142" s="45"/>
      <c r="W142" s="45"/>
      <c r="X142" s="45"/>
      <c r="Y142" s="45"/>
      <c r="Z142" s="45"/>
      <c r="AA142" s="45"/>
      <c r="AB142" s="45"/>
    </row>
    <row r="143" spans="1:28" s="46" customFormat="1" ht="50.5" customHeight="1" x14ac:dyDescent="0.35">
      <c r="A143" s="222" t="str">
        <f t="shared" si="60"/>
        <v>Default privacy settings</v>
      </c>
      <c r="B143" s="179">
        <f t="shared" si="63"/>
        <v>9.1999999999999993</v>
      </c>
      <c r="C143" s="182" t="str">
        <f t="shared" si="64"/>
        <v>There are measures in place to ensure that any user or system generated changes to privacy settings do not compromise children’s privacy.</v>
      </c>
      <c r="D143" s="51" t="s">
        <v>79</v>
      </c>
      <c r="E143" s="53" t="s">
        <v>347</v>
      </c>
      <c r="F143" s="33" t="str">
        <f>IF(ISBLANK('9. Default privacy settings'!E7),"",'9. Default privacy settings'!E7)</f>
        <v/>
      </c>
      <c r="G143" s="33" t="str">
        <f>IF(ISBLANK('9. Default privacy settings'!F7),"",'9. Default privacy settings'!F7)</f>
        <v/>
      </c>
      <c r="H143" s="33" t="str">
        <f>IF(ISBLANK('9. Default privacy settings'!G7),"",'9. Default privacy settings'!G7)</f>
        <v/>
      </c>
      <c r="I143" s="33" t="str">
        <f>IF(ISBLANK('9. Default privacy settings'!H7),"",'9. Default privacy settings'!H7)</f>
        <v/>
      </c>
      <c r="J143" s="33" t="str">
        <f>IF(ISBLANK('9. Default privacy settings'!I7),"",'9. Default privacy settings'!I7)</f>
        <v/>
      </c>
      <c r="K143" s="117" t="str">
        <f>IF(ISBLANK('9. Default privacy settings'!J7),"",'9. Default privacy settings'!J7)</f>
        <v/>
      </c>
      <c r="L143" s="44"/>
      <c r="M143" s="106"/>
      <c r="N143" s="44"/>
      <c r="O143" s="44"/>
      <c r="P143" s="44"/>
      <c r="Q143" s="45"/>
      <c r="R143" s="45"/>
      <c r="S143" s="45"/>
      <c r="T143" s="45"/>
      <c r="U143" s="45"/>
      <c r="V143" s="45"/>
      <c r="W143" s="45"/>
      <c r="X143" s="45"/>
      <c r="Y143" s="45"/>
      <c r="Z143" s="45"/>
      <c r="AA143" s="45"/>
      <c r="AB143" s="45"/>
    </row>
    <row r="144" spans="1:28" s="46" customFormat="1" ht="75" customHeight="1" x14ac:dyDescent="0.35">
      <c r="A144" s="222" t="str">
        <f t="shared" si="60"/>
        <v>Default privacy settings</v>
      </c>
      <c r="B144" s="179">
        <f t="shared" si="63"/>
        <v>9.1999999999999993</v>
      </c>
      <c r="C144" s="182" t="str">
        <f t="shared" si="64"/>
        <v>There are measures in place to ensure that any user or system generated changes to privacy settings do not compromise children’s privacy.</v>
      </c>
      <c r="D144" s="51" t="s">
        <v>80</v>
      </c>
      <c r="E144" s="53" t="s">
        <v>348</v>
      </c>
      <c r="F144" s="33" t="str">
        <f>IF(ISBLANK('9. Default privacy settings'!E8),"",'9. Default privacy settings'!E8)</f>
        <v/>
      </c>
      <c r="G144" s="33" t="str">
        <f>IF(ISBLANK('9. Default privacy settings'!F8),"",'9. Default privacy settings'!F8)</f>
        <v/>
      </c>
      <c r="H144" s="33" t="str">
        <f>IF(ISBLANK('9. Default privacy settings'!G8),"",'9. Default privacy settings'!G8)</f>
        <v/>
      </c>
      <c r="I144" s="33" t="str">
        <f>IF(ISBLANK('9. Default privacy settings'!H8),"",'9. Default privacy settings'!H8)</f>
        <v/>
      </c>
      <c r="J144" s="33" t="str">
        <f>IF(ISBLANK('9. Default privacy settings'!I8),"",'9. Default privacy settings'!I8)</f>
        <v/>
      </c>
      <c r="K144" s="117" t="str">
        <f>IF(ISBLANK('9. Default privacy settings'!J8),"",'9. Default privacy settings'!J8)</f>
        <v/>
      </c>
      <c r="L144" s="44"/>
      <c r="M144" s="106"/>
      <c r="N144" s="44"/>
      <c r="O144" s="44"/>
      <c r="P144" s="44"/>
      <c r="Q144" s="45"/>
      <c r="R144" s="45"/>
      <c r="S144" s="45"/>
      <c r="T144" s="45"/>
      <c r="U144" s="45"/>
      <c r="V144" s="45"/>
      <c r="W144" s="45"/>
      <c r="X144" s="45"/>
      <c r="Y144" s="45"/>
      <c r="Z144" s="45"/>
      <c r="AA144" s="45"/>
      <c r="AB144" s="45"/>
    </row>
    <row r="145" spans="1:28" s="46" customFormat="1" ht="75" customHeight="1" x14ac:dyDescent="0.35">
      <c r="A145" s="222" t="str">
        <f t="shared" si="60"/>
        <v>Default privacy settings</v>
      </c>
      <c r="B145" s="179">
        <f t="shared" si="63"/>
        <v>9.1999999999999993</v>
      </c>
      <c r="C145" s="182" t="str">
        <f t="shared" si="64"/>
        <v>There are measures in place to ensure that any user or system generated changes to privacy settings do not compromise children’s privacy.</v>
      </c>
      <c r="D145" s="51" t="s">
        <v>105</v>
      </c>
      <c r="E145" s="53" t="s">
        <v>349</v>
      </c>
      <c r="F145" s="33" t="str">
        <f>IF(ISBLANK('9. Default privacy settings'!E9),"",'9. Default privacy settings'!E9)</f>
        <v/>
      </c>
      <c r="G145" s="33" t="str">
        <f>IF(ISBLANK('9. Default privacy settings'!F9),"",'9. Default privacy settings'!F9)</f>
        <v/>
      </c>
      <c r="H145" s="33" t="str">
        <f>IF(ISBLANK('9. Default privacy settings'!G9),"",'9. Default privacy settings'!G9)</f>
        <v/>
      </c>
      <c r="I145" s="33" t="str">
        <f>IF(ISBLANK('9. Default privacy settings'!H9),"",'9. Default privacy settings'!H9)</f>
        <v/>
      </c>
      <c r="J145" s="33" t="str">
        <f>IF(ISBLANK('9. Default privacy settings'!I9),"",'9. Default privacy settings'!I9)</f>
        <v/>
      </c>
      <c r="K145" s="117" t="str">
        <f>IF(ISBLANK('9. Default privacy settings'!J9),"",'9. Default privacy settings'!J9)</f>
        <v/>
      </c>
      <c r="L145" s="44"/>
      <c r="M145" s="106"/>
      <c r="N145" s="44"/>
      <c r="O145" s="44"/>
      <c r="P145" s="44"/>
      <c r="Q145" s="45"/>
      <c r="R145" s="45"/>
      <c r="S145" s="45"/>
      <c r="T145" s="45"/>
      <c r="U145" s="45"/>
      <c r="V145" s="45"/>
      <c r="W145" s="45"/>
      <c r="X145" s="45"/>
      <c r="Y145" s="45"/>
      <c r="Z145" s="45"/>
      <c r="AA145" s="45"/>
      <c r="AB145" s="45"/>
    </row>
    <row r="146" spans="1:28" s="46" customFormat="1" ht="46" customHeight="1" thickBot="1" x14ac:dyDescent="0.4">
      <c r="A146" s="223" t="str">
        <f t="shared" si="60"/>
        <v>Default privacy settings</v>
      </c>
      <c r="B146" s="180">
        <f t="shared" si="63"/>
        <v>9.1999999999999993</v>
      </c>
      <c r="C146" s="183" t="str">
        <f t="shared" si="64"/>
        <v>There are measures in place to ensure that any user or system generated changes to privacy settings do not compromise children’s privacy.</v>
      </c>
      <c r="D146" s="83" t="s">
        <v>106</v>
      </c>
      <c r="E146" s="78" t="s">
        <v>350</v>
      </c>
      <c r="F146" s="89" t="str">
        <f>IF(ISBLANK('9. Default privacy settings'!E10),"",'9. Default privacy settings'!E10)</f>
        <v/>
      </c>
      <c r="G146" s="89" t="str">
        <f>IF(ISBLANK('9. Default privacy settings'!F10),"",'9. Default privacy settings'!F10)</f>
        <v/>
      </c>
      <c r="H146" s="89" t="str">
        <f>IF(ISBLANK('9. Default privacy settings'!G10),"",'9. Default privacy settings'!G10)</f>
        <v/>
      </c>
      <c r="I146" s="89" t="str">
        <f>IF(ISBLANK('9. Default privacy settings'!H10),"",'9. Default privacy settings'!H10)</f>
        <v/>
      </c>
      <c r="J146" s="89" t="str">
        <f>IF(ISBLANK('9. Default privacy settings'!I10),"",'9. Default privacy settings'!I10)</f>
        <v/>
      </c>
      <c r="K146" s="118" t="str">
        <f>IF(ISBLANK('9. Default privacy settings'!J10),"",'9. Default privacy settings'!J10)</f>
        <v/>
      </c>
      <c r="L146" s="44"/>
      <c r="M146" s="106"/>
      <c r="N146" s="44"/>
      <c r="O146" s="44"/>
      <c r="P146" s="44"/>
      <c r="Q146" s="45"/>
      <c r="R146" s="45"/>
      <c r="S146" s="45"/>
      <c r="T146" s="45"/>
      <c r="U146" s="45"/>
      <c r="V146" s="45"/>
      <c r="W146" s="45"/>
      <c r="X146" s="45"/>
      <c r="Y146" s="45"/>
      <c r="Z146" s="45"/>
      <c r="AA146" s="45"/>
      <c r="AB146" s="45"/>
    </row>
    <row r="147" spans="1:28" s="46" customFormat="1" ht="70" customHeight="1" x14ac:dyDescent="0.35">
      <c r="A147" s="203" t="s">
        <v>373</v>
      </c>
      <c r="B147" s="200">
        <v>10.1</v>
      </c>
      <c r="C147" s="181" t="s">
        <v>356</v>
      </c>
      <c r="D147" s="81" t="s">
        <v>355</v>
      </c>
      <c r="E147" s="82" t="s">
        <v>368</v>
      </c>
      <c r="F147" s="86" t="str">
        <f>IF(ISBLANK('10. Parental controls'!E2),"",'10. Parental controls'!E2)</f>
        <v/>
      </c>
      <c r="G147" s="86" t="str">
        <f>IF(ISBLANK('10. Parental controls'!F2),"",'10. Parental controls'!F2)</f>
        <v/>
      </c>
      <c r="H147" s="86" t="str">
        <f>IF(ISBLANK('10. Parental controls'!G2),"",'10. Parental controls'!G2)</f>
        <v/>
      </c>
      <c r="I147" s="86" t="str">
        <f>IF(ISBLANK('10. Parental controls'!H2),"",'10. Parental controls'!H2)</f>
        <v/>
      </c>
      <c r="J147" s="86" t="str">
        <f>IF(ISBLANK('10. Parental controls'!I2),"",'10. Parental controls'!I2)</f>
        <v/>
      </c>
      <c r="K147" s="116" t="str">
        <f>IF(ISBLANK('10. Parental controls'!J2),"",'10. Parental controls'!J2)</f>
        <v/>
      </c>
      <c r="L147" s="44"/>
      <c r="M147" s="106"/>
      <c r="N147" s="44"/>
      <c r="O147" s="44"/>
      <c r="P147" s="44"/>
      <c r="Q147" s="45"/>
      <c r="R147" s="45"/>
      <c r="S147" s="45"/>
      <c r="T147" s="45"/>
      <c r="U147" s="45"/>
      <c r="V147" s="45"/>
      <c r="W147" s="45"/>
      <c r="X147" s="45"/>
      <c r="Y147" s="45"/>
      <c r="Z147" s="45"/>
      <c r="AA147" s="45"/>
      <c r="AB147" s="45"/>
    </row>
    <row r="148" spans="1:28" s="46" customFormat="1" ht="54" customHeight="1" x14ac:dyDescent="0.35">
      <c r="A148" s="204" t="str">
        <f t="shared" ref="A148:A154" si="65">A147</f>
        <v>Parental controls</v>
      </c>
      <c r="B148" s="201">
        <f t="shared" ref="B148:B151" si="66">B147</f>
        <v>10.1</v>
      </c>
      <c r="C148" s="182" t="str">
        <f t="shared" ref="C148:C151" si="67">C147</f>
        <v>There are parental controls in place to allow parents or guardians to place limits on a child’s online activity.</v>
      </c>
      <c r="D148" s="51" t="s">
        <v>357</v>
      </c>
      <c r="E148" s="53" t="s">
        <v>369</v>
      </c>
      <c r="F148" s="33" t="str">
        <f>IF(ISBLANK('10. Parental controls'!E3),"",'10. Parental controls'!E3)</f>
        <v/>
      </c>
      <c r="G148" s="33" t="str">
        <f>IF(ISBLANK('10. Parental controls'!F3),"",'10. Parental controls'!F3)</f>
        <v/>
      </c>
      <c r="H148" s="33" t="str">
        <f>IF(ISBLANK('10. Parental controls'!G3),"",'10. Parental controls'!G3)</f>
        <v/>
      </c>
      <c r="I148" s="33" t="str">
        <f>IF(ISBLANK('10. Parental controls'!H3),"",'10. Parental controls'!H3)</f>
        <v/>
      </c>
      <c r="J148" s="33" t="str">
        <f>IF(ISBLANK('10. Parental controls'!I3),"",'10. Parental controls'!I3)</f>
        <v/>
      </c>
      <c r="K148" s="117" t="str">
        <f>IF(ISBLANK('10. Parental controls'!J3),"",'10. Parental controls'!J3)</f>
        <v/>
      </c>
      <c r="L148" s="44"/>
      <c r="M148" s="106"/>
      <c r="N148" s="44"/>
      <c r="O148" s="44"/>
      <c r="P148" s="44"/>
      <c r="Q148" s="45"/>
      <c r="R148" s="45"/>
      <c r="S148" s="45"/>
      <c r="T148" s="45"/>
      <c r="U148" s="45"/>
      <c r="V148" s="45"/>
      <c r="W148" s="45"/>
      <c r="X148" s="45"/>
      <c r="Y148" s="45"/>
      <c r="Z148" s="45"/>
      <c r="AA148" s="45"/>
      <c r="AB148" s="45"/>
    </row>
    <row r="149" spans="1:28" s="46" customFormat="1" ht="70" customHeight="1" x14ac:dyDescent="0.35">
      <c r="A149" s="204" t="str">
        <f t="shared" si="65"/>
        <v>Parental controls</v>
      </c>
      <c r="B149" s="201">
        <f t="shared" si="66"/>
        <v>10.1</v>
      </c>
      <c r="C149" s="182" t="str">
        <f t="shared" si="67"/>
        <v>There are parental controls in place to allow parents or guardians to place limits on a child’s online activity.</v>
      </c>
      <c r="D149" s="51" t="s">
        <v>358</v>
      </c>
      <c r="E149" s="53" t="s">
        <v>370</v>
      </c>
      <c r="F149" s="33" t="str">
        <f>IF(ISBLANK('10. Parental controls'!E4),"",'10. Parental controls'!E4)</f>
        <v/>
      </c>
      <c r="G149" s="33" t="str">
        <f>IF(ISBLANK('10. Parental controls'!F4),"",'10. Parental controls'!F4)</f>
        <v/>
      </c>
      <c r="H149" s="33" t="str">
        <f>IF(ISBLANK('10. Parental controls'!G4),"",'10. Parental controls'!G4)</f>
        <v/>
      </c>
      <c r="I149" s="33" t="str">
        <f>IF(ISBLANK('10. Parental controls'!H4),"",'10. Parental controls'!H4)</f>
        <v/>
      </c>
      <c r="J149" s="33" t="str">
        <f>IF(ISBLANK('10. Parental controls'!I4),"",'10. Parental controls'!I4)</f>
        <v/>
      </c>
      <c r="K149" s="117" t="str">
        <f>IF(ISBLANK('10. Parental controls'!J4),"",'10. Parental controls'!J4)</f>
        <v/>
      </c>
      <c r="L149" s="44"/>
      <c r="M149" s="106"/>
      <c r="N149" s="44"/>
      <c r="O149" s="44"/>
      <c r="P149" s="44"/>
      <c r="Q149" s="45"/>
      <c r="R149" s="45"/>
      <c r="S149" s="45"/>
      <c r="T149" s="45"/>
      <c r="U149" s="45"/>
      <c r="V149" s="45"/>
      <c r="W149" s="45"/>
      <c r="X149" s="45"/>
      <c r="Y149" s="45"/>
      <c r="Z149" s="45"/>
      <c r="AA149" s="45"/>
      <c r="AB149" s="45"/>
    </row>
    <row r="150" spans="1:28" s="46" customFormat="1" ht="54" customHeight="1" x14ac:dyDescent="0.35">
      <c r="A150" s="204" t="str">
        <f t="shared" si="65"/>
        <v>Parental controls</v>
      </c>
      <c r="B150" s="201">
        <f t="shared" si="66"/>
        <v>10.1</v>
      </c>
      <c r="C150" s="182" t="str">
        <f t="shared" si="67"/>
        <v>There are parental controls in place to allow parents or guardians to place limits on a child’s online activity.</v>
      </c>
      <c r="D150" s="51" t="s">
        <v>359</v>
      </c>
      <c r="E150" s="53" t="s">
        <v>371</v>
      </c>
      <c r="F150" s="33" t="str">
        <f>IF(ISBLANK('10. Parental controls'!E5),"",'10. Parental controls'!E5)</f>
        <v/>
      </c>
      <c r="G150" s="33" t="str">
        <f>IF(ISBLANK('10. Parental controls'!F5),"",'10. Parental controls'!F5)</f>
        <v/>
      </c>
      <c r="H150" s="33" t="str">
        <f>IF(ISBLANK('10. Parental controls'!G5),"",'10. Parental controls'!G5)</f>
        <v/>
      </c>
      <c r="I150" s="33" t="str">
        <f>IF(ISBLANK('10. Parental controls'!H5),"",'10. Parental controls'!H5)</f>
        <v/>
      </c>
      <c r="J150" s="33" t="str">
        <f>IF(ISBLANK('10. Parental controls'!I5),"",'10. Parental controls'!I5)</f>
        <v/>
      </c>
      <c r="K150" s="117" t="str">
        <f>IF(ISBLANK('10. Parental controls'!J5),"",'10. Parental controls'!J5)</f>
        <v/>
      </c>
      <c r="L150" s="44"/>
      <c r="M150" s="106"/>
      <c r="N150" s="44"/>
      <c r="O150" s="44"/>
      <c r="P150" s="44"/>
      <c r="Q150" s="45"/>
      <c r="R150" s="45"/>
      <c r="S150" s="45"/>
      <c r="T150" s="45"/>
      <c r="U150" s="45"/>
      <c r="V150" s="45"/>
      <c r="W150" s="45"/>
      <c r="X150" s="45"/>
      <c r="Y150" s="45"/>
      <c r="Z150" s="45"/>
      <c r="AA150" s="45"/>
      <c r="AB150" s="45"/>
    </row>
    <row r="151" spans="1:28" s="46" customFormat="1" ht="54" customHeight="1" thickBot="1" x14ac:dyDescent="0.4">
      <c r="A151" s="204" t="str">
        <f t="shared" si="65"/>
        <v>Parental controls</v>
      </c>
      <c r="B151" s="202">
        <f t="shared" si="66"/>
        <v>10.1</v>
      </c>
      <c r="C151" s="183" t="str">
        <f t="shared" si="67"/>
        <v>There are parental controls in place to allow parents or guardians to place limits on a child’s online activity.</v>
      </c>
      <c r="D151" s="83" t="s">
        <v>360</v>
      </c>
      <c r="E151" s="78" t="s">
        <v>372</v>
      </c>
      <c r="F151" s="89" t="str">
        <f>IF(ISBLANK('10. Parental controls'!E6),"",'10. Parental controls'!E6)</f>
        <v/>
      </c>
      <c r="G151" s="89" t="str">
        <f>IF(ISBLANK('10. Parental controls'!F6),"",'10. Parental controls'!F6)</f>
        <v/>
      </c>
      <c r="H151" s="89" t="str">
        <f>IF(ISBLANK('10. Parental controls'!G6),"",'10. Parental controls'!G6)</f>
        <v/>
      </c>
      <c r="I151" s="89" t="str">
        <f>IF(ISBLANK('10. Parental controls'!H6),"",'10. Parental controls'!H6)</f>
        <v/>
      </c>
      <c r="J151" s="89" t="str">
        <f>IF(ISBLANK('10. Parental controls'!I6),"",'10. Parental controls'!I6)</f>
        <v/>
      </c>
      <c r="K151" s="118" t="str">
        <f>IF(ISBLANK('10. Parental controls'!J6),"",'10. Parental controls'!J6)</f>
        <v/>
      </c>
      <c r="L151" s="44"/>
      <c r="M151" s="106"/>
      <c r="N151" s="44"/>
      <c r="O151" s="44"/>
      <c r="P151" s="44"/>
      <c r="Q151" s="45"/>
      <c r="R151" s="45"/>
      <c r="S151" s="45"/>
      <c r="T151" s="45"/>
      <c r="U151" s="45"/>
      <c r="V151" s="45"/>
      <c r="W151" s="45"/>
      <c r="X151" s="45"/>
      <c r="Y151" s="45"/>
      <c r="Z151" s="45"/>
      <c r="AA151" s="45"/>
      <c r="AB151" s="45"/>
    </row>
    <row r="152" spans="1:28" s="46" customFormat="1" ht="70" customHeight="1" x14ac:dyDescent="0.35">
      <c r="A152" s="204" t="str">
        <f t="shared" si="65"/>
        <v>Parental controls</v>
      </c>
      <c r="B152" s="178">
        <v>10.199999999999999</v>
      </c>
      <c r="C152" s="181" t="s">
        <v>361</v>
      </c>
      <c r="D152" s="81" t="s">
        <v>362</v>
      </c>
      <c r="E152" s="82" t="s">
        <v>365</v>
      </c>
      <c r="F152" s="86" t="str">
        <f>IF(ISBLANK('10. Parental controls'!E7),"",'10. Parental controls'!E7)</f>
        <v/>
      </c>
      <c r="G152" s="86" t="str">
        <f>IF(ISBLANK('10. Parental controls'!F7),"",'10. Parental controls'!F7)</f>
        <v/>
      </c>
      <c r="H152" s="86" t="str">
        <f>IF(ISBLANK('10. Parental controls'!G7),"",'10. Parental controls'!G7)</f>
        <v/>
      </c>
      <c r="I152" s="86" t="str">
        <f>IF(ISBLANK('10. Parental controls'!H7),"",'10. Parental controls'!H7)</f>
        <v/>
      </c>
      <c r="J152" s="86" t="str">
        <f>IF(ISBLANK('10. Parental controls'!I7),"",'10. Parental controls'!I7)</f>
        <v/>
      </c>
      <c r="K152" s="116" t="str">
        <f>IF(ISBLANK('10. Parental controls'!J7),"",'10. Parental controls'!J7)</f>
        <v/>
      </c>
      <c r="L152" s="44"/>
      <c r="M152" s="106"/>
      <c r="N152" s="44"/>
      <c r="O152" s="44"/>
      <c r="P152" s="44"/>
      <c r="Q152" s="45"/>
      <c r="R152" s="45"/>
      <c r="S152" s="45"/>
      <c r="T152" s="45"/>
      <c r="U152" s="45"/>
      <c r="V152" s="45"/>
      <c r="W152" s="45"/>
      <c r="X152" s="45"/>
      <c r="Y152" s="45"/>
      <c r="Z152" s="45"/>
      <c r="AA152" s="45"/>
      <c r="AB152" s="45"/>
    </row>
    <row r="153" spans="1:28" s="46" customFormat="1" ht="70" customHeight="1" x14ac:dyDescent="0.35">
      <c r="A153" s="204" t="str">
        <f t="shared" si="65"/>
        <v>Parental controls</v>
      </c>
      <c r="B153" s="179">
        <f t="shared" ref="B153:B154" si="68">B152</f>
        <v>10.199999999999999</v>
      </c>
      <c r="C153" s="182" t="str">
        <f t="shared" ref="C153:C154" si="69">C152</f>
        <v>Age-appropriate information is provided to tell the child that parental controls are in place and monitoring or tracking is active.</v>
      </c>
      <c r="D153" s="51" t="s">
        <v>363</v>
      </c>
      <c r="E153" s="53" t="s">
        <v>366</v>
      </c>
      <c r="F153" s="33" t="str">
        <f>IF(ISBLANK('10. Parental controls'!E8),"",'10. Parental controls'!E8)</f>
        <v/>
      </c>
      <c r="G153" s="33" t="str">
        <f>IF(ISBLANK('10. Parental controls'!F8),"",'10. Parental controls'!F8)</f>
        <v/>
      </c>
      <c r="H153" s="33" t="str">
        <f>IF(ISBLANK('10. Parental controls'!G8),"",'10. Parental controls'!G8)</f>
        <v/>
      </c>
      <c r="I153" s="33" t="str">
        <f>IF(ISBLANK('10. Parental controls'!H8),"",'10. Parental controls'!H8)</f>
        <v/>
      </c>
      <c r="J153" s="33" t="str">
        <f>IF(ISBLANK('10. Parental controls'!I8),"",'10. Parental controls'!I8)</f>
        <v/>
      </c>
      <c r="K153" s="117" t="str">
        <f>IF(ISBLANK('10. Parental controls'!J8),"",'10. Parental controls'!J8)</f>
        <v/>
      </c>
      <c r="L153" s="44"/>
      <c r="M153" s="106"/>
      <c r="N153" s="44"/>
      <c r="O153" s="44"/>
      <c r="P153" s="44"/>
      <c r="Q153" s="45"/>
      <c r="R153" s="45"/>
      <c r="S153" s="45"/>
      <c r="T153" s="45"/>
      <c r="U153" s="45"/>
      <c r="V153" s="45"/>
      <c r="W153" s="45"/>
      <c r="X153" s="45"/>
      <c r="Y153" s="45"/>
      <c r="Z153" s="45"/>
      <c r="AA153" s="45"/>
      <c r="AB153" s="45"/>
    </row>
    <row r="154" spans="1:28" s="46" customFormat="1" ht="54" customHeight="1" thickBot="1" x14ac:dyDescent="0.4">
      <c r="A154" s="205" t="str">
        <f t="shared" si="65"/>
        <v>Parental controls</v>
      </c>
      <c r="B154" s="180">
        <f t="shared" si="68"/>
        <v>10.199999999999999</v>
      </c>
      <c r="C154" s="183" t="str">
        <f t="shared" si="69"/>
        <v>Age-appropriate information is provided to tell the child that parental controls are in place and monitoring or tracking is active.</v>
      </c>
      <c r="D154" s="83" t="s">
        <v>364</v>
      </c>
      <c r="E154" s="78" t="s">
        <v>367</v>
      </c>
      <c r="F154" s="89" t="str">
        <f>IF(ISBLANK('10. Parental controls'!E9),"",'10. Parental controls'!E9)</f>
        <v/>
      </c>
      <c r="G154" s="89" t="str">
        <f>IF(ISBLANK('10. Parental controls'!F9),"",'10. Parental controls'!F9)</f>
        <v/>
      </c>
      <c r="H154" s="89" t="str">
        <f>IF(ISBLANK('10. Parental controls'!G9),"",'10. Parental controls'!G9)</f>
        <v/>
      </c>
      <c r="I154" s="89" t="str">
        <f>IF(ISBLANK('10. Parental controls'!H9),"",'10. Parental controls'!H9)</f>
        <v/>
      </c>
      <c r="J154" s="89" t="str">
        <f>IF(ISBLANK('10. Parental controls'!I9),"",'10. Parental controls'!I9)</f>
        <v/>
      </c>
      <c r="K154" s="118" t="str">
        <f>IF(ISBLANK('10. Parental controls'!J9),"",'10. Parental controls'!J9)</f>
        <v/>
      </c>
      <c r="L154" s="44"/>
      <c r="M154" s="106"/>
      <c r="N154" s="44"/>
      <c r="O154" s="44"/>
      <c r="P154" s="44"/>
      <c r="Q154" s="45"/>
      <c r="R154" s="45"/>
      <c r="S154" s="45"/>
      <c r="T154" s="45"/>
      <c r="U154" s="45"/>
      <c r="V154" s="45"/>
      <c r="W154" s="45"/>
      <c r="X154" s="45"/>
      <c r="Y154" s="45"/>
      <c r="Z154" s="45"/>
      <c r="AA154" s="45"/>
      <c r="AB154" s="45"/>
    </row>
    <row r="155" spans="1:28" s="46" customFormat="1" ht="90.5" customHeight="1" x14ac:dyDescent="0.35">
      <c r="A155" s="197" t="s">
        <v>391</v>
      </c>
      <c r="B155" s="178">
        <v>11.1</v>
      </c>
      <c r="C155" s="181" t="s">
        <v>374</v>
      </c>
      <c r="D155" s="81" t="s">
        <v>111</v>
      </c>
      <c r="E155" s="82" t="s">
        <v>390</v>
      </c>
      <c r="F155" s="86" t="str">
        <f>IF(ISBLANK('11. Geolocation data'!E2),"",'11. Geolocation data'!E2)</f>
        <v/>
      </c>
      <c r="G155" s="86" t="str">
        <f>IF(ISBLANK('11. Geolocation data'!F2),"",'11. Geolocation data'!F2)</f>
        <v/>
      </c>
      <c r="H155" s="86" t="str">
        <f>IF(ISBLANK('11. Geolocation data'!G2),"",'11. Geolocation data'!G2)</f>
        <v/>
      </c>
      <c r="I155" s="86" t="str">
        <f>IF(ISBLANK('11. Geolocation data'!H2),"",'11. Geolocation data'!H2)</f>
        <v/>
      </c>
      <c r="J155" s="86" t="str">
        <f>IF(ISBLANK('11. Geolocation data'!I2),"",'11. Geolocation data'!I2)</f>
        <v/>
      </c>
      <c r="K155" s="116" t="str">
        <f>IF(ISBLANK('11. Geolocation data'!J2),"",'11. Geolocation data'!J2)</f>
        <v/>
      </c>
      <c r="L155" s="44"/>
      <c r="M155" s="106"/>
      <c r="N155" s="44"/>
      <c r="O155" s="44"/>
      <c r="P155" s="44"/>
      <c r="Q155" s="45"/>
      <c r="R155" s="45"/>
      <c r="S155" s="45"/>
      <c r="T155" s="45"/>
      <c r="U155" s="45"/>
      <c r="V155" s="45"/>
      <c r="W155" s="45"/>
      <c r="X155" s="45"/>
      <c r="Y155" s="45"/>
      <c r="Z155" s="45"/>
      <c r="AA155" s="45"/>
      <c r="AB155" s="45"/>
    </row>
    <row r="156" spans="1:28" s="46" customFormat="1" ht="92.5" customHeight="1" thickBot="1" x14ac:dyDescent="0.4">
      <c r="A156" s="198" t="str">
        <f t="shared" ref="A156:A162" si="70">A155</f>
        <v>Geolocation data</v>
      </c>
      <c r="B156" s="180">
        <f>B155</f>
        <v>11.1</v>
      </c>
      <c r="C156" s="183" t="str">
        <f>C155</f>
        <v>There are appropriate measures in place to provide transparency to children around the use of their geolocation data.</v>
      </c>
      <c r="D156" s="83" t="s">
        <v>375</v>
      </c>
      <c r="E156" s="78" t="s">
        <v>389</v>
      </c>
      <c r="F156" s="89" t="str">
        <f>IF(ISBLANK('11. Geolocation data'!E3),"",'11. Geolocation data'!E3)</f>
        <v/>
      </c>
      <c r="G156" s="89" t="str">
        <f>IF(ISBLANK('11. Geolocation data'!F3),"",'11. Geolocation data'!F3)</f>
        <v/>
      </c>
      <c r="H156" s="89" t="str">
        <f>IF(ISBLANK('11. Geolocation data'!G3),"",'11. Geolocation data'!G3)</f>
        <v/>
      </c>
      <c r="I156" s="89" t="str">
        <f>IF(ISBLANK('11. Geolocation data'!H3),"",'11. Geolocation data'!H3)</f>
        <v/>
      </c>
      <c r="J156" s="89" t="str">
        <f>IF(ISBLANK('11. Geolocation data'!I3),"",'11. Geolocation data'!I3)</f>
        <v/>
      </c>
      <c r="K156" s="118" t="str">
        <f>IF(ISBLANK('11. Geolocation data'!J3),"",'11. Geolocation data'!J3)</f>
        <v/>
      </c>
      <c r="L156" s="44"/>
      <c r="M156" s="106"/>
      <c r="N156" s="44"/>
      <c r="O156" s="44"/>
      <c r="P156" s="44"/>
      <c r="Q156" s="45"/>
      <c r="R156" s="45"/>
      <c r="S156" s="45"/>
      <c r="T156" s="45"/>
      <c r="U156" s="45"/>
      <c r="V156" s="45"/>
      <c r="W156" s="45"/>
      <c r="X156" s="45"/>
      <c r="Y156" s="45"/>
      <c r="Z156" s="45"/>
      <c r="AA156" s="45"/>
      <c r="AB156" s="45"/>
    </row>
    <row r="157" spans="1:28" s="46" customFormat="1" ht="44.5" customHeight="1" x14ac:dyDescent="0.35">
      <c r="A157" s="198" t="str">
        <f t="shared" si="70"/>
        <v>Geolocation data</v>
      </c>
      <c r="B157" s="178">
        <v>11.2</v>
      </c>
      <c r="C157" s="181" t="s">
        <v>376</v>
      </c>
      <c r="D157" s="81" t="s">
        <v>377</v>
      </c>
      <c r="E157" s="82" t="s">
        <v>384</v>
      </c>
      <c r="F157" s="86" t="str">
        <f>IF(ISBLANK('11. Geolocation data'!E4),"",'11. Geolocation data'!E4)</f>
        <v/>
      </c>
      <c r="G157" s="86" t="str">
        <f>IF(ISBLANK('11. Geolocation data'!F4),"",'11. Geolocation data'!F4)</f>
        <v/>
      </c>
      <c r="H157" s="86" t="str">
        <f>IF(ISBLANK('11. Geolocation data'!G4),"",'11. Geolocation data'!G4)</f>
        <v/>
      </c>
      <c r="I157" s="86" t="str">
        <f>IF(ISBLANK('11. Geolocation data'!H4),"",'11. Geolocation data'!H4)</f>
        <v/>
      </c>
      <c r="J157" s="86" t="str">
        <f>IF(ISBLANK('11. Geolocation data'!I4),"",'11. Geolocation data'!I4)</f>
        <v/>
      </c>
      <c r="K157" s="116" t="str">
        <f>IF(ISBLANK('11. Geolocation data'!J4),"",'11. Geolocation data'!J4)</f>
        <v/>
      </c>
      <c r="L157" s="44"/>
      <c r="M157" s="106"/>
      <c r="N157" s="44"/>
      <c r="O157" s="44"/>
      <c r="P157" s="44"/>
      <c r="Q157" s="45"/>
      <c r="R157" s="45"/>
      <c r="S157" s="45"/>
      <c r="T157" s="45"/>
      <c r="U157" s="45"/>
      <c r="V157" s="45"/>
      <c r="W157" s="45"/>
      <c r="X157" s="45"/>
      <c r="Y157" s="45"/>
      <c r="Z157" s="45"/>
      <c r="AA157" s="45"/>
      <c r="AB157" s="45"/>
    </row>
    <row r="158" spans="1:28" ht="44.5" customHeight="1" x14ac:dyDescent="0.3">
      <c r="A158" s="198" t="str">
        <f t="shared" si="70"/>
        <v>Geolocation data</v>
      </c>
      <c r="B158" s="179">
        <f t="shared" ref="B158:B162" si="71">B157</f>
        <v>11.2</v>
      </c>
      <c r="C158" s="182" t="str">
        <f t="shared" ref="C158:C162" si="72">C157</f>
        <v>Where geolocation tracking is necessary, there is an assessment to determine at what level of granularity a child's location needs to be tracked to provide each element of the service.</v>
      </c>
      <c r="D158" s="51" t="s">
        <v>378</v>
      </c>
      <c r="E158" s="53" t="s">
        <v>385</v>
      </c>
      <c r="F158" s="33" t="str">
        <f>IF(ISBLANK('11. Geolocation data'!E5),"",'11. Geolocation data'!E5)</f>
        <v/>
      </c>
      <c r="G158" s="33" t="str">
        <f>IF(ISBLANK('11. Geolocation data'!F5),"",'11. Geolocation data'!F5)</f>
        <v/>
      </c>
      <c r="H158" s="33" t="str">
        <f>IF(ISBLANK('11. Geolocation data'!G5),"",'11. Geolocation data'!G5)</f>
        <v/>
      </c>
      <c r="I158" s="33" t="str">
        <f>IF(ISBLANK('11. Geolocation data'!H5),"",'11. Geolocation data'!H5)</f>
        <v/>
      </c>
      <c r="J158" s="33" t="str">
        <f>IF(ISBLANK('11. Geolocation data'!I5),"",'11. Geolocation data'!I5)</f>
        <v/>
      </c>
      <c r="K158" s="117" t="str">
        <f>IF(ISBLANK('11. Geolocation data'!J5),"",'11. Geolocation data'!J5)</f>
        <v/>
      </c>
      <c r="L158" s="44"/>
      <c r="M158" s="106"/>
      <c r="N158" s="44"/>
      <c r="O158" s="44"/>
      <c r="P158" s="44"/>
    </row>
    <row r="159" spans="1:28" ht="44.5" customHeight="1" x14ac:dyDescent="0.3">
      <c r="A159" s="198" t="str">
        <f t="shared" si="70"/>
        <v>Geolocation data</v>
      </c>
      <c r="B159" s="179">
        <f t="shared" si="71"/>
        <v>11.2</v>
      </c>
      <c r="C159" s="182" t="str">
        <f t="shared" si="72"/>
        <v>Where geolocation tracking is necessary, there is an assessment to determine at what level of granularity a child's location needs to be tracked to provide each element of the service.</v>
      </c>
      <c r="D159" s="51" t="s">
        <v>379</v>
      </c>
      <c r="E159" s="53" t="s">
        <v>386</v>
      </c>
      <c r="F159" s="33" t="str">
        <f>IF(ISBLANK('11. Geolocation data'!E6),"",'11. Geolocation data'!E6)</f>
        <v/>
      </c>
      <c r="G159" s="33" t="str">
        <f>IF(ISBLANK('11. Geolocation data'!F6),"",'11. Geolocation data'!F6)</f>
        <v/>
      </c>
      <c r="H159" s="33" t="str">
        <f>IF(ISBLANK('11. Geolocation data'!G6),"",'11. Geolocation data'!G6)</f>
        <v/>
      </c>
      <c r="I159" s="33" t="str">
        <f>IF(ISBLANK('11. Geolocation data'!H6),"",'11. Geolocation data'!H6)</f>
        <v/>
      </c>
      <c r="J159" s="33" t="str">
        <f>IF(ISBLANK('11. Geolocation data'!I6),"",'11. Geolocation data'!I6)</f>
        <v/>
      </c>
      <c r="K159" s="117" t="str">
        <f>IF(ISBLANK('11. Geolocation data'!J6),"",'11. Geolocation data'!J6)</f>
        <v/>
      </c>
      <c r="L159" s="44"/>
      <c r="M159" s="106"/>
      <c r="N159" s="44"/>
      <c r="O159" s="44"/>
      <c r="P159" s="44"/>
    </row>
    <row r="160" spans="1:28" ht="79" customHeight="1" x14ac:dyDescent="0.3">
      <c r="A160" s="198" t="str">
        <f t="shared" si="70"/>
        <v>Geolocation data</v>
      </c>
      <c r="B160" s="179">
        <f t="shared" si="71"/>
        <v>11.2</v>
      </c>
      <c r="C160" s="182" t="str">
        <f t="shared" si="72"/>
        <v>Where geolocation tracking is necessary, there is an assessment to determine at what level of granularity a child's location needs to be tracked to provide each element of the service.</v>
      </c>
      <c r="D160" s="51" t="s">
        <v>380</v>
      </c>
      <c r="E160" s="53" t="s">
        <v>387</v>
      </c>
      <c r="F160" s="33" t="str">
        <f>IF(ISBLANK('11. Geolocation data'!E7),"",'11. Geolocation data'!E7)</f>
        <v/>
      </c>
      <c r="G160" s="33" t="str">
        <f>IF(ISBLANK('11. Geolocation data'!F7),"",'11. Geolocation data'!F7)</f>
        <v/>
      </c>
      <c r="H160" s="33" t="str">
        <f>IF(ISBLANK('11. Geolocation data'!G7),"",'11. Geolocation data'!G7)</f>
        <v/>
      </c>
      <c r="I160" s="33" t="str">
        <f>IF(ISBLANK('11. Geolocation data'!H7),"",'11. Geolocation data'!H7)</f>
        <v/>
      </c>
      <c r="J160" s="33" t="str">
        <f>IF(ISBLANK('11. Geolocation data'!I7),"",'11. Geolocation data'!I7)</f>
        <v/>
      </c>
      <c r="K160" s="117" t="str">
        <f>IF(ISBLANK('11. Geolocation data'!J7),"",'11. Geolocation data'!J7)</f>
        <v/>
      </c>
      <c r="L160" s="44"/>
      <c r="M160" s="106"/>
      <c r="N160" s="44"/>
      <c r="O160" s="44"/>
      <c r="P160" s="44"/>
    </row>
    <row r="161" spans="1:16" ht="44.5" customHeight="1" x14ac:dyDescent="0.3">
      <c r="A161" s="198" t="str">
        <f t="shared" si="70"/>
        <v>Geolocation data</v>
      </c>
      <c r="B161" s="179">
        <f t="shared" si="71"/>
        <v>11.2</v>
      </c>
      <c r="C161" s="182" t="str">
        <f t="shared" si="72"/>
        <v>Where geolocation tracking is necessary, there is an assessment to determine at what level of granularity a child's location needs to be tracked to provide each element of the service.</v>
      </c>
      <c r="D161" s="51" t="s">
        <v>381</v>
      </c>
      <c r="E161" s="53" t="s">
        <v>388</v>
      </c>
      <c r="F161" s="33" t="str">
        <f>IF(ISBLANK('11. Geolocation data'!E8),"",'11. Geolocation data'!E8)</f>
        <v/>
      </c>
      <c r="G161" s="33" t="str">
        <f>IF(ISBLANK('11. Geolocation data'!F8),"",'11. Geolocation data'!F8)</f>
        <v/>
      </c>
      <c r="H161" s="33" t="str">
        <f>IF(ISBLANK('11. Geolocation data'!G8),"",'11. Geolocation data'!G8)</f>
        <v/>
      </c>
      <c r="I161" s="33" t="str">
        <f>IF(ISBLANK('11. Geolocation data'!H8),"",'11. Geolocation data'!H8)</f>
        <v/>
      </c>
      <c r="J161" s="33" t="str">
        <f>IF(ISBLANK('11. Geolocation data'!I8),"",'11. Geolocation data'!I8)</f>
        <v/>
      </c>
      <c r="K161" s="117" t="str">
        <f>IF(ISBLANK('11. Geolocation data'!J8),"",'11. Geolocation data'!J8)</f>
        <v/>
      </c>
      <c r="L161" s="44"/>
      <c r="M161" s="106"/>
      <c r="N161" s="44"/>
      <c r="O161" s="44"/>
      <c r="P161" s="44"/>
    </row>
    <row r="162" spans="1:16" ht="70" customHeight="1" thickBot="1" x14ac:dyDescent="0.35">
      <c r="A162" s="199" t="str">
        <f t="shared" si="70"/>
        <v>Geolocation data</v>
      </c>
      <c r="B162" s="180">
        <f t="shared" si="71"/>
        <v>11.2</v>
      </c>
      <c r="C162" s="183" t="str">
        <f t="shared" si="72"/>
        <v>Where geolocation tracking is necessary, there is an assessment to determine at what level of granularity a child's location needs to be tracked to provide each element of the service.</v>
      </c>
      <c r="D162" s="83" t="s">
        <v>382</v>
      </c>
      <c r="E162" s="78" t="s">
        <v>383</v>
      </c>
      <c r="F162" s="89" t="str">
        <f>IF(ISBLANK('11. Geolocation data'!E9),"",'11. Geolocation data'!E9)</f>
        <v/>
      </c>
      <c r="G162" s="89" t="str">
        <f>IF(ISBLANK('11. Geolocation data'!F9),"",'11. Geolocation data'!F9)</f>
        <v/>
      </c>
      <c r="H162" s="89" t="str">
        <f>IF(ISBLANK('11. Geolocation data'!G9),"",'11. Geolocation data'!G9)</f>
        <v/>
      </c>
      <c r="I162" s="89" t="str">
        <f>IF(ISBLANK('11. Geolocation data'!H9),"",'11. Geolocation data'!H9)</f>
        <v/>
      </c>
      <c r="J162" s="89" t="str">
        <f>IF(ISBLANK('11. Geolocation data'!I9),"",'11. Geolocation data'!I9)</f>
        <v/>
      </c>
      <c r="K162" s="118" t="str">
        <f>IF(ISBLANK('11. Geolocation data'!J9),"",'11. Geolocation data'!J9)</f>
        <v/>
      </c>
      <c r="L162" s="44"/>
      <c r="M162" s="106"/>
      <c r="N162" s="44"/>
      <c r="O162" s="44"/>
      <c r="P162" s="44"/>
    </row>
    <row r="163" spans="1:16" ht="45" customHeight="1" x14ac:dyDescent="0.3">
      <c r="A163" s="184" t="s">
        <v>429</v>
      </c>
      <c r="B163" s="178">
        <v>12.1</v>
      </c>
      <c r="C163" s="181" t="s">
        <v>392</v>
      </c>
      <c r="D163" s="81" t="s">
        <v>110</v>
      </c>
      <c r="E163" s="82" t="s">
        <v>395</v>
      </c>
      <c r="F163" s="86" t="str">
        <f>IF(ISBLANK('12. Profiling'!E2),"",'12. Profiling'!E2)</f>
        <v/>
      </c>
      <c r="G163" s="86" t="str">
        <f>IF(ISBLANK('12. Profiling'!F2),"",'12. Profiling'!F2)</f>
        <v/>
      </c>
      <c r="H163" s="86" t="str">
        <f>IF(ISBLANK('12. Profiling'!G2),"",'12. Profiling'!G2)</f>
        <v/>
      </c>
      <c r="I163" s="86" t="str">
        <f>IF(ISBLANK('12. Profiling'!H2),"",'12. Profiling'!H2)</f>
        <v/>
      </c>
      <c r="J163" s="86" t="str">
        <f>IF(ISBLANK('12. Profiling'!I2),"",'12. Profiling'!I2)</f>
        <v/>
      </c>
      <c r="K163" s="116" t="str">
        <f>IF(ISBLANK('12. Profiling'!J2),"",'12. Profiling'!J2)</f>
        <v/>
      </c>
      <c r="L163" s="44"/>
      <c r="M163" s="106"/>
      <c r="N163" s="44"/>
      <c r="O163" s="44"/>
      <c r="P163" s="44"/>
    </row>
    <row r="164" spans="1:16" ht="70" customHeight="1" x14ac:dyDescent="0.3">
      <c r="A164" s="185" t="str">
        <f t="shared" ref="A164:A179" si="73">A163</f>
        <v>Profiling</v>
      </c>
      <c r="B164" s="179">
        <f t="shared" ref="B164:B165" si="74">B163</f>
        <v>12.1</v>
      </c>
      <c r="C164" s="182" t="str">
        <f t="shared" ref="C164:C165" si="75">C163</f>
        <v>The privacy risks for children are considered before any profiling activities.</v>
      </c>
      <c r="D164" s="51" t="s">
        <v>393</v>
      </c>
      <c r="E164" s="53" t="s">
        <v>396</v>
      </c>
      <c r="F164" s="33" t="str">
        <f>IF(ISBLANK('12. Profiling'!E3),"",'12. Profiling'!E3)</f>
        <v/>
      </c>
      <c r="G164" s="33" t="str">
        <f>IF(ISBLANK('12. Profiling'!F3),"",'12. Profiling'!F3)</f>
        <v/>
      </c>
      <c r="H164" s="33" t="str">
        <f>IF(ISBLANK('12. Profiling'!G3),"",'12. Profiling'!G3)</f>
        <v/>
      </c>
      <c r="I164" s="33" t="str">
        <f>IF(ISBLANK('12. Profiling'!H3),"",'12. Profiling'!H3)</f>
        <v/>
      </c>
      <c r="J164" s="33" t="str">
        <f>IF(ISBLANK('12. Profiling'!I3),"",'12. Profiling'!I3)</f>
        <v/>
      </c>
      <c r="K164" s="117" t="str">
        <f>IF(ISBLANK('12. Profiling'!J3),"",'12. Profiling'!J3)</f>
        <v/>
      </c>
      <c r="L164" s="44"/>
      <c r="M164" s="106"/>
      <c r="N164" s="44"/>
      <c r="O164" s="44"/>
      <c r="P164" s="44"/>
    </row>
    <row r="165" spans="1:16" ht="45" customHeight="1" thickBot="1" x14ac:dyDescent="0.35">
      <c r="A165" s="185" t="str">
        <f t="shared" si="73"/>
        <v>Profiling</v>
      </c>
      <c r="B165" s="180">
        <f t="shared" si="74"/>
        <v>12.1</v>
      </c>
      <c r="C165" s="183" t="str">
        <f t="shared" si="75"/>
        <v>The privacy risks for children are considered before any profiling activities.</v>
      </c>
      <c r="D165" s="83" t="s">
        <v>394</v>
      </c>
      <c r="E165" s="78" t="s">
        <v>397</v>
      </c>
      <c r="F165" s="89" t="str">
        <f>IF(ISBLANK('12. Profiling'!E4),"",'12. Profiling'!E4)</f>
        <v/>
      </c>
      <c r="G165" s="89" t="str">
        <f>IF(ISBLANK('12. Profiling'!F4),"",'12. Profiling'!F4)</f>
        <v/>
      </c>
      <c r="H165" s="89" t="str">
        <f>IF(ISBLANK('12. Profiling'!G4),"",'12. Profiling'!G4)</f>
        <v/>
      </c>
      <c r="I165" s="89" t="str">
        <f>IF(ISBLANK('12. Profiling'!H4),"",'12. Profiling'!H4)</f>
        <v/>
      </c>
      <c r="J165" s="89" t="str">
        <f>IF(ISBLANK('12. Profiling'!I4),"",'12. Profiling'!I4)</f>
        <v/>
      </c>
      <c r="K165" s="118" t="str">
        <f>IF(ISBLANK('12. Profiling'!J4),"",'12. Profiling'!J4)</f>
        <v/>
      </c>
      <c r="L165" s="44"/>
      <c r="M165" s="106"/>
      <c r="N165" s="44"/>
      <c r="O165" s="44"/>
      <c r="P165" s="44"/>
    </row>
    <row r="166" spans="1:16" ht="45" customHeight="1" x14ac:dyDescent="0.3">
      <c r="A166" s="185" t="str">
        <f t="shared" si="73"/>
        <v>Profiling</v>
      </c>
      <c r="B166" s="178">
        <v>12.2</v>
      </c>
      <c r="C166" s="181" t="s">
        <v>398</v>
      </c>
      <c r="D166" s="81" t="s">
        <v>399</v>
      </c>
      <c r="E166" s="82" t="s">
        <v>404</v>
      </c>
      <c r="F166" s="86" t="str">
        <f>IF(ISBLANK('12. Profiling'!E5),"",'12. Profiling'!E5)</f>
        <v/>
      </c>
      <c r="G166" s="86" t="str">
        <f>IF(ISBLANK('12. Profiling'!F5),"",'12. Profiling'!F5)</f>
        <v/>
      </c>
      <c r="H166" s="86" t="str">
        <f>IF(ISBLANK('12. Profiling'!G5),"",'12. Profiling'!G5)</f>
        <v/>
      </c>
      <c r="I166" s="86" t="str">
        <f>IF(ISBLANK('12. Profiling'!H5),"",'12. Profiling'!H5)</f>
        <v/>
      </c>
      <c r="J166" s="86" t="str">
        <f>IF(ISBLANK('12. Profiling'!I5),"",'12. Profiling'!I5)</f>
        <v/>
      </c>
      <c r="K166" s="116" t="str">
        <f>IF(ISBLANK('12. Profiling'!J5),"",'12. Profiling'!J5)</f>
        <v/>
      </c>
      <c r="L166" s="44"/>
      <c r="M166" s="106"/>
      <c r="N166" s="44"/>
      <c r="O166" s="44"/>
      <c r="P166" s="44"/>
    </row>
    <row r="167" spans="1:16" ht="68.5" customHeight="1" x14ac:dyDescent="0.3">
      <c r="A167" s="185" t="str">
        <f t="shared" si="73"/>
        <v>Profiling</v>
      </c>
      <c r="B167" s="179">
        <f t="shared" ref="B167:B170" si="76">B166</f>
        <v>12.2</v>
      </c>
      <c r="C167" s="182" t="str">
        <f t="shared" ref="C167:C170" si="77">C166</f>
        <v>Age-appropriate information is provided at the point any profiling options are turned on to inform children what will happen to their personal information and highlight any risks inherent in that processing.</v>
      </c>
      <c r="D167" s="51" t="s">
        <v>400</v>
      </c>
      <c r="E167" s="53" t="s">
        <v>407</v>
      </c>
      <c r="F167" s="33" t="str">
        <f>IF(ISBLANK('12. Profiling'!E6),"",'12. Profiling'!E6)</f>
        <v/>
      </c>
      <c r="G167" s="33" t="str">
        <f>IF(ISBLANK('12. Profiling'!F6),"",'12. Profiling'!F6)</f>
        <v/>
      </c>
      <c r="H167" s="33" t="str">
        <f>IF(ISBLANK('12. Profiling'!G6),"",'12. Profiling'!G6)</f>
        <v/>
      </c>
      <c r="I167" s="33" t="str">
        <f>IF(ISBLANK('12. Profiling'!H6),"",'12. Profiling'!H6)</f>
        <v/>
      </c>
      <c r="J167" s="33" t="str">
        <f>IF(ISBLANK('12. Profiling'!I6),"",'12. Profiling'!I6)</f>
        <v/>
      </c>
      <c r="K167" s="117" t="str">
        <f>IF(ISBLANK('12. Profiling'!J6),"",'12. Profiling'!J6)</f>
        <v/>
      </c>
      <c r="L167" s="44"/>
      <c r="M167" s="106"/>
      <c r="N167" s="44"/>
      <c r="O167" s="44"/>
      <c r="P167" s="44"/>
    </row>
    <row r="168" spans="1:16" ht="68.5" customHeight="1" x14ac:dyDescent="0.3">
      <c r="A168" s="185" t="str">
        <f t="shared" si="73"/>
        <v>Profiling</v>
      </c>
      <c r="B168" s="179">
        <f t="shared" si="76"/>
        <v>12.2</v>
      </c>
      <c r="C168" s="182" t="str">
        <f t="shared" si="77"/>
        <v>Age-appropriate information is provided at the point any profiling options are turned on to inform children what will happen to their personal information and highlight any risks inherent in that processing.</v>
      </c>
      <c r="D168" s="51" t="s">
        <v>401</v>
      </c>
      <c r="E168" s="53" t="s">
        <v>428</v>
      </c>
      <c r="F168" s="33" t="str">
        <f>IF(ISBLANK('12. Profiling'!E7),"",'12. Profiling'!E7)</f>
        <v/>
      </c>
      <c r="G168" s="33" t="str">
        <f>IF(ISBLANK('12. Profiling'!F7),"",'12. Profiling'!F7)</f>
        <v/>
      </c>
      <c r="H168" s="33" t="str">
        <f>IF(ISBLANK('12. Profiling'!G7),"",'12. Profiling'!G7)</f>
        <v/>
      </c>
      <c r="I168" s="33" t="str">
        <f>IF(ISBLANK('12. Profiling'!H7),"",'12. Profiling'!H7)</f>
        <v/>
      </c>
      <c r="J168" s="33" t="str">
        <f>IF(ISBLANK('12. Profiling'!I7),"",'12. Profiling'!I7)</f>
        <v/>
      </c>
      <c r="K168" s="117" t="str">
        <f>IF(ISBLANK('12. Profiling'!J7),"",'12. Profiling'!J7)</f>
        <v/>
      </c>
      <c r="L168" s="44"/>
      <c r="M168" s="106"/>
      <c r="N168" s="44"/>
      <c r="O168" s="44"/>
      <c r="P168" s="44"/>
    </row>
    <row r="169" spans="1:16" ht="45" customHeight="1" x14ac:dyDescent="0.3">
      <c r="A169" s="185" t="str">
        <f t="shared" si="73"/>
        <v>Profiling</v>
      </c>
      <c r="B169" s="179">
        <f t="shared" si="76"/>
        <v>12.2</v>
      </c>
      <c r="C169" s="182" t="str">
        <f t="shared" si="77"/>
        <v>Age-appropriate information is provided at the point any profiling options are turned on to inform children what will happen to their personal information and highlight any risks inherent in that processing.</v>
      </c>
      <c r="D169" s="51" t="s">
        <v>402</v>
      </c>
      <c r="E169" s="53" t="s">
        <v>405</v>
      </c>
      <c r="F169" s="33" t="str">
        <f>IF(ISBLANK('12. Profiling'!E8),"",'12. Profiling'!E8)</f>
        <v/>
      </c>
      <c r="G169" s="33" t="str">
        <f>IF(ISBLANK('12. Profiling'!F8),"",'12. Profiling'!F8)</f>
        <v/>
      </c>
      <c r="H169" s="33" t="str">
        <f>IF(ISBLANK('12. Profiling'!G8),"",'12. Profiling'!G8)</f>
        <v/>
      </c>
      <c r="I169" s="33" t="str">
        <f>IF(ISBLANK('12. Profiling'!H8),"",'12. Profiling'!H8)</f>
        <v/>
      </c>
      <c r="J169" s="33" t="str">
        <f>IF(ISBLANK('12. Profiling'!I8),"",'12. Profiling'!I8)</f>
        <v/>
      </c>
      <c r="K169" s="117" t="str">
        <f>IF(ISBLANK('12. Profiling'!J8),"",'12. Profiling'!J8)</f>
        <v/>
      </c>
      <c r="L169" s="44"/>
      <c r="M169" s="106"/>
      <c r="N169" s="44"/>
      <c r="O169" s="44"/>
      <c r="P169" s="44"/>
    </row>
    <row r="170" spans="1:16" ht="68.5" customHeight="1" thickBot="1" x14ac:dyDescent="0.35">
      <c r="A170" s="185" t="str">
        <f t="shared" si="73"/>
        <v>Profiling</v>
      </c>
      <c r="B170" s="180">
        <f t="shared" si="76"/>
        <v>12.2</v>
      </c>
      <c r="C170" s="183" t="str">
        <f t="shared" si="77"/>
        <v>Age-appropriate information is provided at the point any profiling options are turned on to inform children what will happen to their personal information and highlight any risks inherent in that processing.</v>
      </c>
      <c r="D170" s="83" t="s">
        <v>403</v>
      </c>
      <c r="E170" s="78" t="s">
        <v>406</v>
      </c>
      <c r="F170" s="89" t="str">
        <f>IF(ISBLANK('12. Profiling'!E9),"",'12. Profiling'!E9)</f>
        <v/>
      </c>
      <c r="G170" s="89" t="str">
        <f>IF(ISBLANK('12. Profiling'!F9),"",'12. Profiling'!F9)</f>
        <v/>
      </c>
      <c r="H170" s="89" t="str">
        <f>IF(ISBLANK('12. Profiling'!G9),"",'12. Profiling'!G9)</f>
        <v/>
      </c>
      <c r="I170" s="89" t="str">
        <f>IF(ISBLANK('12. Profiling'!H9),"",'12. Profiling'!H9)</f>
        <v/>
      </c>
      <c r="J170" s="89" t="str">
        <f>IF(ISBLANK('12. Profiling'!I9),"",'12. Profiling'!I9)</f>
        <v/>
      </c>
      <c r="K170" s="118" t="str">
        <f>IF(ISBLANK('12. Profiling'!J9),"",'12. Profiling'!J9)</f>
        <v/>
      </c>
      <c r="L170" s="44"/>
      <c r="M170" s="106"/>
      <c r="N170" s="44"/>
      <c r="O170" s="44"/>
      <c r="P170" s="44"/>
    </row>
    <row r="171" spans="1:16" ht="68.5" customHeight="1" x14ac:dyDescent="0.3">
      <c r="A171" s="185" t="str">
        <f t="shared" si="73"/>
        <v>Profiling</v>
      </c>
      <c r="B171" s="178">
        <v>12.3</v>
      </c>
      <c r="C171" s="181" t="s">
        <v>408</v>
      </c>
      <c r="D171" s="81" t="s">
        <v>409</v>
      </c>
      <c r="E171" s="82" t="s">
        <v>414</v>
      </c>
      <c r="F171" s="86" t="str">
        <f>IF(ISBLANK('12. Profiling'!E10),"",'12. Profiling'!E10)</f>
        <v/>
      </c>
      <c r="G171" s="86" t="str">
        <f>IF(ISBLANK('12. Profiling'!F10),"",'12. Profiling'!F10)</f>
        <v/>
      </c>
      <c r="H171" s="86" t="str">
        <f>IF(ISBLANK('12. Profiling'!G10),"",'12. Profiling'!G10)</f>
        <v/>
      </c>
      <c r="I171" s="86" t="str">
        <f>IF(ISBLANK('12. Profiling'!H10),"",'12. Profiling'!H10)</f>
        <v/>
      </c>
      <c r="J171" s="86" t="str">
        <f>IF(ISBLANK('12. Profiling'!I10),"",'12. Profiling'!I10)</f>
        <v/>
      </c>
      <c r="K171" s="116" t="str">
        <f>IF(ISBLANK('12. Profiling'!J10),"",'12. Profiling'!J10)</f>
        <v/>
      </c>
      <c r="L171" s="44"/>
      <c r="M171" s="106"/>
      <c r="N171" s="44"/>
      <c r="O171" s="44"/>
      <c r="P171" s="44"/>
    </row>
    <row r="172" spans="1:16" ht="68.5" customHeight="1" x14ac:dyDescent="0.3">
      <c r="A172" s="185" t="str">
        <f t="shared" si="73"/>
        <v>Profiling</v>
      </c>
      <c r="B172" s="179">
        <f t="shared" ref="B172:B175" si="78">B171</f>
        <v>12.3</v>
      </c>
      <c r="C172" s="182" t="str">
        <f t="shared" ref="C172:C175" si="79">C171</f>
        <v>Profiling is only undertaken when there are appropriate measures in place to protect the child from any harmful effects (in particular, when being fed online content or behavioural advertising that is detrimental to their health or wellbeing).</v>
      </c>
      <c r="D172" s="51" t="s">
        <v>410</v>
      </c>
      <c r="E172" s="53" t="s">
        <v>415</v>
      </c>
      <c r="F172" s="33" t="str">
        <f>IF(ISBLANK('12. Profiling'!E11),"",'12. Profiling'!E11)</f>
        <v/>
      </c>
      <c r="G172" s="33" t="str">
        <f>IF(ISBLANK('12. Profiling'!F11),"",'12. Profiling'!F11)</f>
        <v/>
      </c>
      <c r="H172" s="33" t="str">
        <f>IF(ISBLANK('12. Profiling'!G11),"",'12. Profiling'!G11)</f>
        <v/>
      </c>
      <c r="I172" s="33" t="str">
        <f>IF(ISBLANK('12. Profiling'!H11),"",'12. Profiling'!H11)</f>
        <v/>
      </c>
      <c r="J172" s="33" t="str">
        <f>IF(ISBLANK('12. Profiling'!I11),"",'12. Profiling'!I11)</f>
        <v/>
      </c>
      <c r="K172" s="117" t="str">
        <f>IF(ISBLANK('12. Profiling'!J11),"",'12. Profiling'!J11)</f>
        <v/>
      </c>
      <c r="L172" s="44"/>
      <c r="M172" s="106"/>
      <c r="N172" s="44"/>
      <c r="O172" s="44"/>
      <c r="P172" s="44"/>
    </row>
    <row r="173" spans="1:16" ht="68.5" customHeight="1" x14ac:dyDescent="0.3">
      <c r="A173" s="185" t="str">
        <f t="shared" si="73"/>
        <v>Profiling</v>
      </c>
      <c r="B173" s="179">
        <f t="shared" si="78"/>
        <v>12.3</v>
      </c>
      <c r="C173" s="182" t="str">
        <f t="shared" si="79"/>
        <v>Profiling is only undertaken when there are appropriate measures in place to protect the child from any harmful effects (in particular, when being fed online content or behavioural advertising that is detrimental to their health or wellbeing).</v>
      </c>
      <c r="D173" s="51" t="s">
        <v>411</v>
      </c>
      <c r="E173" s="53" t="s">
        <v>416</v>
      </c>
      <c r="F173" s="33" t="str">
        <f>IF(ISBLANK('12. Profiling'!E12),"",'12. Profiling'!E12)</f>
        <v/>
      </c>
      <c r="G173" s="33" t="str">
        <f>IF(ISBLANK('12. Profiling'!F12),"",'12. Profiling'!F12)</f>
        <v/>
      </c>
      <c r="H173" s="33" t="str">
        <f>IF(ISBLANK('12. Profiling'!G12),"",'12. Profiling'!G12)</f>
        <v/>
      </c>
      <c r="I173" s="33" t="str">
        <f>IF(ISBLANK('12. Profiling'!H12),"",'12. Profiling'!H12)</f>
        <v/>
      </c>
      <c r="J173" s="33" t="str">
        <f>IF(ISBLANK('12. Profiling'!I12),"",'12. Profiling'!I12)</f>
        <v/>
      </c>
      <c r="K173" s="117" t="str">
        <f>IF(ISBLANK('12. Profiling'!J12),"",'12. Profiling'!J12)</f>
        <v/>
      </c>
      <c r="L173" s="44"/>
      <c r="M173" s="106"/>
      <c r="N173" s="44"/>
      <c r="O173" s="44"/>
      <c r="P173" s="44"/>
    </row>
    <row r="174" spans="1:16" ht="70" customHeight="1" x14ac:dyDescent="0.3">
      <c r="A174" s="185" t="str">
        <f t="shared" si="73"/>
        <v>Profiling</v>
      </c>
      <c r="B174" s="179">
        <f t="shared" si="78"/>
        <v>12.3</v>
      </c>
      <c r="C174" s="182" t="str">
        <f t="shared" si="79"/>
        <v>Profiling is only undertaken when there are appropriate measures in place to protect the child from any harmful effects (in particular, when being fed online content or behavioural advertising that is detrimental to their health or wellbeing).</v>
      </c>
      <c r="D174" s="51" t="s">
        <v>412</v>
      </c>
      <c r="E174" s="53" t="s">
        <v>417</v>
      </c>
      <c r="F174" s="33" t="str">
        <f>IF(ISBLANK('12. Profiling'!E13),"",'12. Profiling'!E13)</f>
        <v/>
      </c>
      <c r="G174" s="33" t="str">
        <f>IF(ISBLANK('12. Profiling'!F13),"",'12. Profiling'!F13)</f>
        <v/>
      </c>
      <c r="H174" s="33" t="str">
        <f>IF(ISBLANK('12. Profiling'!G13),"",'12. Profiling'!G13)</f>
        <v/>
      </c>
      <c r="I174" s="33" t="str">
        <f>IF(ISBLANK('12. Profiling'!H13),"",'12. Profiling'!H13)</f>
        <v/>
      </c>
      <c r="J174" s="33" t="str">
        <f>IF(ISBLANK('12. Profiling'!I13),"",'12. Profiling'!I13)</f>
        <v/>
      </c>
      <c r="K174" s="117" t="str">
        <f>IF(ISBLANK('12. Profiling'!J13),"",'12. Profiling'!J13)</f>
        <v/>
      </c>
      <c r="L174" s="44"/>
      <c r="M174" s="106"/>
      <c r="N174" s="44"/>
      <c r="O174" s="44"/>
      <c r="P174" s="44"/>
    </row>
    <row r="175" spans="1:16" ht="68.5" customHeight="1" thickBot="1" x14ac:dyDescent="0.35">
      <c r="A175" s="185" t="str">
        <f t="shared" si="73"/>
        <v>Profiling</v>
      </c>
      <c r="B175" s="180">
        <f t="shared" si="78"/>
        <v>12.3</v>
      </c>
      <c r="C175" s="183" t="str">
        <f t="shared" si="79"/>
        <v>Profiling is only undertaken when there are appropriate measures in place to protect the child from any harmful effects (in particular, when being fed online content or behavioural advertising that is detrimental to their health or wellbeing).</v>
      </c>
      <c r="D175" s="83" t="s">
        <v>413</v>
      </c>
      <c r="E175" s="78" t="s">
        <v>418</v>
      </c>
      <c r="F175" s="89" t="str">
        <f>IF(ISBLANK('12. Profiling'!E14),"",'12. Profiling'!E14)</f>
        <v/>
      </c>
      <c r="G175" s="89" t="str">
        <f>IF(ISBLANK('12. Profiling'!F14),"",'12. Profiling'!F14)</f>
        <v/>
      </c>
      <c r="H175" s="89" t="str">
        <f>IF(ISBLANK('12. Profiling'!G14),"",'12. Profiling'!G14)</f>
        <v/>
      </c>
      <c r="I175" s="89" t="str">
        <f>IF(ISBLANK('12. Profiling'!H14),"",'12. Profiling'!H14)</f>
        <v/>
      </c>
      <c r="J175" s="89" t="str">
        <f>IF(ISBLANK('12. Profiling'!I14),"",'12. Profiling'!I14)</f>
        <v/>
      </c>
      <c r="K175" s="118" t="str">
        <f>IF(ISBLANK('12. Profiling'!J14),"",'12. Profiling'!J14)</f>
        <v/>
      </c>
      <c r="L175" s="44"/>
      <c r="M175" s="106"/>
      <c r="N175" s="44"/>
      <c r="O175" s="44"/>
      <c r="P175" s="44"/>
    </row>
    <row r="176" spans="1:16" ht="70" customHeight="1" x14ac:dyDescent="0.3">
      <c r="A176" s="185" t="str">
        <f t="shared" si="73"/>
        <v>Profiling</v>
      </c>
      <c r="B176" s="178">
        <v>12.4</v>
      </c>
      <c r="C176" s="181" t="s">
        <v>419</v>
      </c>
      <c r="D176" s="81" t="s">
        <v>420</v>
      </c>
      <c r="E176" s="82" t="s">
        <v>424</v>
      </c>
      <c r="F176" s="86" t="str">
        <f>IF(ISBLANK('12. Profiling'!E15),"",'12. Profiling'!E15)</f>
        <v/>
      </c>
      <c r="G176" s="86" t="str">
        <f>IF(ISBLANK('12. Profiling'!F15),"",'12. Profiling'!F15)</f>
        <v/>
      </c>
      <c r="H176" s="86" t="str">
        <f>IF(ISBLANK('12. Profiling'!G15),"",'12. Profiling'!G15)</f>
        <v/>
      </c>
      <c r="I176" s="86" t="str">
        <f>IF(ISBLANK('12. Profiling'!H15),"",'12. Profiling'!H15)</f>
        <v/>
      </c>
      <c r="J176" s="86" t="str">
        <f>IF(ISBLANK('12. Profiling'!I15),"",'12. Profiling'!I15)</f>
        <v/>
      </c>
      <c r="K176" s="116" t="str">
        <f>IF(ISBLANK('12. Profiling'!J15),"",'12. Profiling'!J15)</f>
        <v/>
      </c>
      <c r="L176" s="44"/>
      <c r="M176" s="106"/>
      <c r="N176" s="44"/>
      <c r="O176" s="44"/>
      <c r="P176" s="44"/>
    </row>
    <row r="177" spans="1:16" ht="68.5" customHeight="1" x14ac:dyDescent="0.3">
      <c r="A177" s="185" t="str">
        <f t="shared" si="73"/>
        <v>Profiling</v>
      </c>
      <c r="B177" s="179">
        <f t="shared" ref="B177:B179" si="80">B176</f>
        <v>12.4</v>
      </c>
      <c r="C177" s="182" t="str">
        <f t="shared" ref="C177:C179" si="81">C176</f>
        <v>Where cookies are used for the purposes of profiling children, PECR rules are considered for the cookie setting. The profiling activities that the cookie supports or enables comply with the UK GDPR and the code.</v>
      </c>
      <c r="D177" s="51" t="s">
        <v>421</v>
      </c>
      <c r="E177" s="53" t="s">
        <v>425</v>
      </c>
      <c r="F177" s="33" t="str">
        <f>IF(ISBLANK('12. Profiling'!E16),"",'12. Profiling'!E16)</f>
        <v/>
      </c>
      <c r="G177" s="33" t="str">
        <f>IF(ISBLANK('12. Profiling'!F16),"",'12. Profiling'!F16)</f>
        <v/>
      </c>
      <c r="H177" s="33" t="str">
        <f>IF(ISBLANK('12. Profiling'!G16),"",'12. Profiling'!G16)</f>
        <v/>
      </c>
      <c r="I177" s="33" t="str">
        <f>IF(ISBLANK('12. Profiling'!H16),"",'12. Profiling'!H16)</f>
        <v/>
      </c>
      <c r="J177" s="33" t="str">
        <f>IF(ISBLANK('12. Profiling'!I16),"",'12. Profiling'!I16)</f>
        <v/>
      </c>
      <c r="K177" s="117" t="str">
        <f>IF(ISBLANK('12. Profiling'!J16),"",'12. Profiling'!J16)</f>
        <v/>
      </c>
      <c r="L177" s="44"/>
      <c r="M177" s="106"/>
      <c r="N177" s="44"/>
      <c r="O177" s="44"/>
      <c r="P177" s="44"/>
    </row>
    <row r="178" spans="1:16" ht="70" customHeight="1" x14ac:dyDescent="0.3">
      <c r="A178" s="185" t="str">
        <f t="shared" si="73"/>
        <v>Profiling</v>
      </c>
      <c r="B178" s="179">
        <f t="shared" si="80"/>
        <v>12.4</v>
      </c>
      <c r="C178" s="182" t="str">
        <f t="shared" si="81"/>
        <v>Where cookies are used for the purposes of profiling children, PECR rules are considered for the cookie setting. The profiling activities that the cookie supports or enables comply with the UK GDPR and the code.</v>
      </c>
      <c r="D178" s="51" t="s">
        <v>422</v>
      </c>
      <c r="E178" s="53" t="s">
        <v>426</v>
      </c>
      <c r="F178" s="33" t="str">
        <f>IF(ISBLANK('12. Profiling'!E17),"",'12. Profiling'!E17)</f>
        <v/>
      </c>
      <c r="G178" s="33" t="str">
        <f>IF(ISBLANK('12. Profiling'!F17),"",'12. Profiling'!F17)</f>
        <v/>
      </c>
      <c r="H178" s="33" t="str">
        <f>IF(ISBLANK('12. Profiling'!G17),"",'12. Profiling'!G17)</f>
        <v/>
      </c>
      <c r="I178" s="33" t="str">
        <f>IF(ISBLANK('12. Profiling'!H17),"",'12. Profiling'!H17)</f>
        <v/>
      </c>
      <c r="J178" s="33" t="str">
        <f>IF(ISBLANK('12. Profiling'!I17),"",'12. Profiling'!I17)</f>
        <v/>
      </c>
      <c r="K178" s="117" t="str">
        <f>IF(ISBLANK('12. Profiling'!J17),"",'12. Profiling'!J17)</f>
        <v/>
      </c>
      <c r="L178" s="44"/>
      <c r="M178" s="106"/>
      <c r="N178" s="44"/>
      <c r="O178" s="44"/>
      <c r="P178" s="44"/>
    </row>
    <row r="179" spans="1:16" ht="45" customHeight="1" thickBot="1" x14ac:dyDescent="0.35">
      <c r="A179" s="186" t="str">
        <f t="shared" si="73"/>
        <v>Profiling</v>
      </c>
      <c r="B179" s="180">
        <f t="shared" si="80"/>
        <v>12.4</v>
      </c>
      <c r="C179" s="183" t="str">
        <f t="shared" si="81"/>
        <v>Where cookies are used for the purposes of profiling children, PECR rules are considered for the cookie setting. The profiling activities that the cookie supports or enables comply with the UK GDPR and the code.</v>
      </c>
      <c r="D179" s="83" t="s">
        <v>423</v>
      </c>
      <c r="E179" s="78" t="s">
        <v>427</v>
      </c>
      <c r="F179" s="89" t="str">
        <f>IF(ISBLANK('12. Profiling'!E18),"",'12. Profiling'!E18)</f>
        <v/>
      </c>
      <c r="G179" s="89" t="str">
        <f>IF(ISBLANK('12. Profiling'!F18),"",'12. Profiling'!F18)</f>
        <v/>
      </c>
      <c r="H179" s="89" t="str">
        <f>IF(ISBLANK('12. Profiling'!G18),"",'12. Profiling'!G18)</f>
        <v/>
      </c>
      <c r="I179" s="89" t="str">
        <f>IF(ISBLANK('12. Profiling'!H18),"",'12. Profiling'!H18)</f>
        <v/>
      </c>
      <c r="J179" s="89" t="str">
        <f>IF(ISBLANK('12. Profiling'!I18),"",'12. Profiling'!I18)</f>
        <v/>
      </c>
      <c r="K179" s="118" t="str">
        <f>IF(ISBLANK('12. Profiling'!J18),"",'12. Profiling'!J18)</f>
        <v/>
      </c>
      <c r="L179" s="44"/>
      <c r="M179" s="106"/>
      <c r="N179" s="44"/>
      <c r="O179" s="44"/>
      <c r="P179" s="44"/>
    </row>
    <row r="180" spans="1:16" ht="72.5" customHeight="1" x14ac:dyDescent="0.3">
      <c r="A180" s="190" t="s">
        <v>462</v>
      </c>
      <c r="B180" s="178">
        <v>13.1</v>
      </c>
      <c r="C180" s="181" t="s">
        <v>430</v>
      </c>
      <c r="D180" s="81" t="s">
        <v>109</v>
      </c>
      <c r="E180" s="82" t="s">
        <v>447</v>
      </c>
      <c r="F180" s="86" t="str">
        <f>IF(ISBLANK('13. Nudge techniques'!E2),"",'13. Nudge techniques'!E2)</f>
        <v/>
      </c>
      <c r="G180" s="86" t="str">
        <f>IF(ISBLANK('13. Nudge techniques'!F2),"",'13. Nudge techniques'!F2)</f>
        <v/>
      </c>
      <c r="H180" s="86" t="str">
        <f>IF(ISBLANK('13. Nudge techniques'!G2),"",'13. Nudge techniques'!G2)</f>
        <v/>
      </c>
      <c r="I180" s="86" t="str">
        <f>IF(ISBLANK('13. Nudge techniques'!H2),"",'13. Nudge techniques'!H2)</f>
        <v/>
      </c>
      <c r="J180" s="86" t="str">
        <f>IF(ISBLANK('13. Nudge techniques'!I2),"",'13. Nudge techniques'!I2)</f>
        <v/>
      </c>
      <c r="K180" s="116" t="str">
        <f>IF(ISBLANK('13. Nudge techniques'!J2),"",'13. Nudge techniques'!J2)</f>
        <v/>
      </c>
      <c r="L180" s="44"/>
      <c r="M180" s="106"/>
      <c r="N180" s="44"/>
      <c r="O180" s="44"/>
      <c r="P180" s="44"/>
    </row>
    <row r="181" spans="1:16" ht="70" customHeight="1" x14ac:dyDescent="0.3">
      <c r="A181" s="191" t="str">
        <f t="shared" ref="A181:A194" si="82">A180</f>
        <v>Nudge techniques</v>
      </c>
      <c r="B181" s="179">
        <f t="shared" ref="B181:B183" si="83">B180</f>
        <v>13.1</v>
      </c>
      <c r="C181" s="182" t="str">
        <f t="shared" ref="C181:C183" si="84">C180</f>
        <v>Children are not led or encouraged to provide unnecessary personal information or turn off privacy protections.</v>
      </c>
      <c r="D181" s="51" t="s">
        <v>431</v>
      </c>
      <c r="E181" s="53" t="s">
        <v>448</v>
      </c>
      <c r="F181" s="33" t="str">
        <f>IF(ISBLANK('13. Nudge techniques'!E3),"",'13. Nudge techniques'!E3)</f>
        <v/>
      </c>
      <c r="G181" s="33" t="str">
        <f>IF(ISBLANK('13. Nudge techniques'!F3),"",'13. Nudge techniques'!F3)</f>
        <v/>
      </c>
      <c r="H181" s="33" t="str">
        <f>IF(ISBLANK('13. Nudge techniques'!G3),"",'13. Nudge techniques'!G3)</f>
        <v/>
      </c>
      <c r="I181" s="33" t="str">
        <f>IF(ISBLANK('13. Nudge techniques'!H3),"",'13. Nudge techniques'!H3)</f>
        <v/>
      </c>
      <c r="J181" s="33" t="str">
        <f>IF(ISBLANK('13. Nudge techniques'!I3),"",'13. Nudge techniques'!I3)</f>
        <v/>
      </c>
      <c r="K181" s="117" t="str">
        <f>IF(ISBLANK('13. Nudge techniques'!J3),"",'13. Nudge techniques'!J3)</f>
        <v/>
      </c>
      <c r="L181" s="44"/>
      <c r="M181" s="106"/>
      <c r="N181" s="44"/>
      <c r="O181" s="44"/>
      <c r="P181" s="44"/>
    </row>
    <row r="182" spans="1:16" ht="70" customHeight="1" x14ac:dyDescent="0.3">
      <c r="A182" s="191" t="str">
        <f t="shared" si="82"/>
        <v>Nudge techniques</v>
      </c>
      <c r="B182" s="179">
        <f t="shared" si="83"/>
        <v>13.1</v>
      </c>
      <c r="C182" s="182" t="str">
        <f t="shared" si="84"/>
        <v>Children are not led or encouraged to provide unnecessary personal information or turn off privacy protections.</v>
      </c>
      <c r="D182" s="51" t="s">
        <v>432</v>
      </c>
      <c r="E182" s="53" t="s">
        <v>449</v>
      </c>
      <c r="F182" s="33" t="str">
        <f>IF(ISBLANK('13. Nudge techniques'!E4),"",'13. Nudge techniques'!E4)</f>
        <v/>
      </c>
      <c r="G182" s="33" t="str">
        <f>IF(ISBLANK('13. Nudge techniques'!F4),"",'13. Nudge techniques'!F4)</f>
        <v/>
      </c>
      <c r="H182" s="33" t="str">
        <f>IF(ISBLANK('13. Nudge techniques'!G4),"",'13. Nudge techniques'!G4)</f>
        <v/>
      </c>
      <c r="I182" s="33" t="str">
        <f>IF(ISBLANK('13. Nudge techniques'!H4),"",'13. Nudge techniques'!H4)</f>
        <v/>
      </c>
      <c r="J182" s="33" t="str">
        <f>IF(ISBLANK('13. Nudge techniques'!I4),"",'13. Nudge techniques'!I4)</f>
        <v/>
      </c>
      <c r="K182" s="117" t="str">
        <f>IF(ISBLANK('13. Nudge techniques'!J4),"",'13. Nudge techniques'!J4)</f>
        <v/>
      </c>
      <c r="L182" s="44"/>
      <c r="M182" s="106"/>
      <c r="N182" s="44"/>
      <c r="O182" s="44"/>
      <c r="P182" s="44"/>
    </row>
    <row r="183" spans="1:16" ht="70" customHeight="1" thickBot="1" x14ac:dyDescent="0.35">
      <c r="A183" s="191" t="str">
        <f t="shared" si="82"/>
        <v>Nudge techniques</v>
      </c>
      <c r="B183" s="180">
        <f t="shared" si="83"/>
        <v>13.1</v>
      </c>
      <c r="C183" s="183" t="str">
        <f t="shared" si="84"/>
        <v>Children are not led or encouraged to provide unnecessary personal information or turn off privacy protections.</v>
      </c>
      <c r="D183" s="83" t="s">
        <v>433</v>
      </c>
      <c r="E183" s="78" t="s">
        <v>450</v>
      </c>
      <c r="F183" s="89" t="str">
        <f>IF(ISBLANK('13. Nudge techniques'!E5),"",'13. Nudge techniques'!E5)</f>
        <v/>
      </c>
      <c r="G183" s="89" t="str">
        <f>IF(ISBLANK('13. Nudge techniques'!F5),"",'13. Nudge techniques'!F5)</f>
        <v/>
      </c>
      <c r="H183" s="89" t="str">
        <f>IF(ISBLANK('13. Nudge techniques'!G5),"",'13. Nudge techniques'!G5)</f>
        <v/>
      </c>
      <c r="I183" s="89" t="str">
        <f>IF(ISBLANK('13. Nudge techniques'!H5),"",'13. Nudge techniques'!H5)</f>
        <v/>
      </c>
      <c r="J183" s="89" t="str">
        <f>IF(ISBLANK('13. Nudge techniques'!I5),"",'13. Nudge techniques'!I5)</f>
        <v/>
      </c>
      <c r="K183" s="118" t="str">
        <f>IF(ISBLANK('13. Nudge techniques'!J5),"",'13. Nudge techniques'!J5)</f>
        <v/>
      </c>
      <c r="L183" s="44"/>
      <c r="M183" s="106"/>
      <c r="N183" s="44"/>
      <c r="O183" s="44"/>
      <c r="P183" s="44"/>
    </row>
    <row r="184" spans="1:16" ht="70" customHeight="1" x14ac:dyDescent="0.3">
      <c r="A184" s="191" t="str">
        <f t="shared" si="82"/>
        <v>Nudge techniques</v>
      </c>
      <c r="B184" s="178">
        <v>13.2</v>
      </c>
      <c r="C184" s="181" t="s">
        <v>434</v>
      </c>
      <c r="D184" s="81" t="s">
        <v>435</v>
      </c>
      <c r="E184" s="82" t="s">
        <v>451</v>
      </c>
      <c r="F184" s="86" t="str">
        <f>IF(ISBLANK('13. Nudge techniques'!E6),"",'13. Nudge techniques'!E6)</f>
        <v/>
      </c>
      <c r="G184" s="86" t="str">
        <f>IF(ISBLANK('13. Nudge techniques'!F6),"",'13. Nudge techniques'!F6)</f>
        <v/>
      </c>
      <c r="H184" s="86" t="str">
        <f>IF(ISBLANK('13. Nudge techniques'!G6),"",'13. Nudge techniques'!G6)</f>
        <v/>
      </c>
      <c r="I184" s="86" t="str">
        <f>IF(ISBLANK('13. Nudge techniques'!H6),"",'13. Nudge techniques'!H6)</f>
        <v/>
      </c>
      <c r="J184" s="86" t="str">
        <f>IF(ISBLANK('13. Nudge techniques'!I6),"",'13. Nudge techniques'!I6)</f>
        <v/>
      </c>
      <c r="K184" s="116" t="str">
        <f>IF(ISBLANK('13. Nudge techniques'!J6),"",'13. Nudge techniques'!J6)</f>
        <v/>
      </c>
      <c r="L184" s="44"/>
      <c r="M184" s="106"/>
      <c r="N184" s="44"/>
      <c r="O184" s="44"/>
      <c r="P184" s="44"/>
    </row>
    <row r="185" spans="1:16" ht="70" customHeight="1" x14ac:dyDescent="0.3">
      <c r="A185" s="191" t="str">
        <f t="shared" si="82"/>
        <v>Nudge techniques</v>
      </c>
      <c r="B185" s="179">
        <f t="shared" ref="B185:B187" si="85">B184</f>
        <v>13.2</v>
      </c>
      <c r="C185" s="182" t="str">
        <f t="shared" ref="C185:C187" si="86">C184</f>
        <v>There is evidence that positive nudge techniques are deployed towards high privacy options, wellbeing enhancing behaviours and parental controls.</v>
      </c>
      <c r="D185" s="51" t="s">
        <v>436</v>
      </c>
      <c r="E185" s="53" t="s">
        <v>452</v>
      </c>
      <c r="F185" s="33" t="str">
        <f>IF(ISBLANK('13. Nudge techniques'!E7),"",'13. Nudge techniques'!E7)</f>
        <v/>
      </c>
      <c r="G185" s="33" t="str">
        <f>IF(ISBLANK('13. Nudge techniques'!F7),"",'13. Nudge techniques'!F7)</f>
        <v/>
      </c>
      <c r="H185" s="33" t="str">
        <f>IF(ISBLANK('13. Nudge techniques'!G7),"",'13. Nudge techniques'!G7)</f>
        <v/>
      </c>
      <c r="I185" s="33" t="str">
        <f>IF(ISBLANK('13. Nudge techniques'!H7),"",'13. Nudge techniques'!H7)</f>
        <v/>
      </c>
      <c r="J185" s="33" t="str">
        <f>IF(ISBLANK('13. Nudge techniques'!I7),"",'13. Nudge techniques'!I7)</f>
        <v/>
      </c>
      <c r="K185" s="117" t="str">
        <f>IF(ISBLANK('13. Nudge techniques'!J7),"",'13. Nudge techniques'!J7)</f>
        <v/>
      </c>
      <c r="L185" s="44"/>
      <c r="M185" s="106"/>
      <c r="N185" s="44"/>
      <c r="O185" s="44"/>
      <c r="P185" s="44"/>
    </row>
    <row r="186" spans="1:16" ht="70" customHeight="1" x14ac:dyDescent="0.3">
      <c r="A186" s="191" t="str">
        <f t="shared" si="82"/>
        <v>Nudge techniques</v>
      </c>
      <c r="B186" s="179">
        <f t="shared" si="85"/>
        <v>13.2</v>
      </c>
      <c r="C186" s="182" t="str">
        <f t="shared" si="86"/>
        <v>There is evidence that positive nudge techniques are deployed towards high privacy options, wellbeing enhancing behaviours and parental controls.</v>
      </c>
      <c r="D186" s="51" t="s">
        <v>437</v>
      </c>
      <c r="E186" s="53" t="s">
        <v>453</v>
      </c>
      <c r="F186" s="33" t="str">
        <f>IF(ISBLANK('13. Nudge techniques'!E8),"",'13. Nudge techniques'!E8)</f>
        <v/>
      </c>
      <c r="G186" s="33" t="str">
        <f>IF(ISBLANK('13. Nudge techniques'!F8),"",'13. Nudge techniques'!F8)</f>
        <v/>
      </c>
      <c r="H186" s="33" t="str">
        <f>IF(ISBLANK('13. Nudge techniques'!G8),"",'13. Nudge techniques'!G8)</f>
        <v/>
      </c>
      <c r="I186" s="33" t="str">
        <f>IF(ISBLANK('13. Nudge techniques'!H8),"",'13. Nudge techniques'!H8)</f>
        <v/>
      </c>
      <c r="J186" s="33" t="str">
        <f>IF(ISBLANK('13. Nudge techniques'!I8),"",'13. Nudge techniques'!I8)</f>
        <v/>
      </c>
      <c r="K186" s="117" t="str">
        <f>IF(ISBLANK('13. Nudge techniques'!J8),"",'13. Nudge techniques'!J8)</f>
        <v/>
      </c>
      <c r="L186" s="44"/>
      <c r="M186" s="106"/>
      <c r="N186" s="44"/>
      <c r="O186" s="44"/>
      <c r="P186" s="44"/>
    </row>
    <row r="187" spans="1:16" ht="47.5" customHeight="1" thickBot="1" x14ac:dyDescent="0.35">
      <c r="A187" s="191" t="str">
        <f t="shared" si="82"/>
        <v>Nudge techniques</v>
      </c>
      <c r="B187" s="180">
        <f t="shared" si="85"/>
        <v>13.2</v>
      </c>
      <c r="C187" s="183" t="str">
        <f t="shared" si="86"/>
        <v>There is evidence that positive nudge techniques are deployed towards high privacy options, wellbeing enhancing behaviours and parental controls.</v>
      </c>
      <c r="D187" s="83" t="s">
        <v>438</v>
      </c>
      <c r="E187" s="78" t="s">
        <v>454</v>
      </c>
      <c r="F187" s="89" t="str">
        <f>IF(ISBLANK('13. Nudge techniques'!E9),"",'13. Nudge techniques'!E9)</f>
        <v/>
      </c>
      <c r="G187" s="89" t="str">
        <f>IF(ISBLANK('13. Nudge techniques'!F9),"",'13. Nudge techniques'!F9)</f>
        <v/>
      </c>
      <c r="H187" s="89" t="str">
        <f>IF(ISBLANK('13. Nudge techniques'!G9),"",'13. Nudge techniques'!G9)</f>
        <v/>
      </c>
      <c r="I187" s="89" t="str">
        <f>IF(ISBLANK('13. Nudge techniques'!H9),"",'13. Nudge techniques'!H9)</f>
        <v/>
      </c>
      <c r="J187" s="89" t="str">
        <f>IF(ISBLANK('13. Nudge techniques'!I9),"",'13. Nudge techniques'!I9)</f>
        <v/>
      </c>
      <c r="K187" s="118" t="str">
        <f>IF(ISBLANK('13. Nudge techniques'!J9),"",'13. Nudge techniques'!J9)</f>
        <v/>
      </c>
      <c r="L187" s="44"/>
      <c r="M187" s="106"/>
      <c r="N187" s="44"/>
      <c r="O187" s="44"/>
      <c r="P187" s="44"/>
    </row>
    <row r="188" spans="1:16" ht="70" customHeight="1" x14ac:dyDescent="0.3">
      <c r="A188" s="191" t="str">
        <f t="shared" si="82"/>
        <v>Nudge techniques</v>
      </c>
      <c r="B188" s="178">
        <v>13.3</v>
      </c>
      <c r="C188" s="181" t="s">
        <v>439</v>
      </c>
      <c r="D188" s="81" t="s">
        <v>440</v>
      </c>
      <c r="E188" s="82" t="s">
        <v>455</v>
      </c>
      <c r="F188" s="86" t="str">
        <f>IF(ISBLANK('13. Nudge techniques'!E10),"",'13. Nudge techniques'!E10)</f>
        <v/>
      </c>
      <c r="G188" s="86" t="str">
        <f>IF(ISBLANK('13. Nudge techniques'!F10),"",'13. Nudge techniques'!F10)</f>
        <v/>
      </c>
      <c r="H188" s="86" t="str">
        <f>IF(ISBLANK('13. Nudge techniques'!G10),"",'13. Nudge techniques'!G10)</f>
        <v/>
      </c>
      <c r="I188" s="86" t="str">
        <f>IF(ISBLANK('13. Nudge techniques'!H10),"",'13. Nudge techniques'!H10)</f>
        <v/>
      </c>
      <c r="J188" s="86" t="str">
        <f>IF(ISBLANK('13. Nudge techniques'!I10),"",'13. Nudge techniques'!I10)</f>
        <v/>
      </c>
      <c r="K188" s="116" t="str">
        <f>IF(ISBLANK('13. Nudge techniques'!J10),"",'13. Nudge techniques'!J10)</f>
        <v/>
      </c>
      <c r="L188" s="44"/>
      <c r="M188" s="106"/>
      <c r="N188" s="44"/>
      <c r="O188" s="44"/>
      <c r="P188" s="44"/>
    </row>
    <row r="189" spans="1:16" ht="70" customHeight="1" x14ac:dyDescent="0.3">
      <c r="A189" s="191" t="str">
        <f t="shared" si="82"/>
        <v>Nudge techniques</v>
      </c>
      <c r="B189" s="179">
        <f t="shared" ref="B189:B194" si="87">B188</f>
        <v>13.3</v>
      </c>
      <c r="C189" s="182" t="str">
        <f t="shared" ref="C189:C194" si="88">C188</f>
        <v>There has been a consideration of the impact of using dark nudge technologies to encourage desired behaviour or actions from children within the service for commercial benefit (eg in-game purchases).</v>
      </c>
      <c r="D189" s="51" t="s">
        <v>441</v>
      </c>
      <c r="E189" s="53" t="s">
        <v>456</v>
      </c>
      <c r="F189" s="33" t="str">
        <f>IF(ISBLANK('13. Nudge techniques'!E11),"",'13. Nudge techniques'!E11)</f>
        <v/>
      </c>
      <c r="G189" s="33" t="str">
        <f>IF(ISBLANK('13. Nudge techniques'!F11),"",'13. Nudge techniques'!F11)</f>
        <v/>
      </c>
      <c r="H189" s="33" t="str">
        <f>IF(ISBLANK('13. Nudge techniques'!G11),"",'13. Nudge techniques'!G11)</f>
        <v/>
      </c>
      <c r="I189" s="33" t="str">
        <f>IF(ISBLANK('13. Nudge techniques'!H11),"",'13. Nudge techniques'!H11)</f>
        <v/>
      </c>
      <c r="J189" s="33" t="str">
        <f>IF(ISBLANK('13. Nudge techniques'!I11),"",'13. Nudge techniques'!I11)</f>
        <v/>
      </c>
      <c r="K189" s="117" t="str">
        <f>IF(ISBLANK('13. Nudge techniques'!J11),"",'13. Nudge techniques'!J11)</f>
        <v/>
      </c>
      <c r="L189" s="44"/>
      <c r="M189" s="106"/>
      <c r="N189" s="44"/>
      <c r="O189" s="44"/>
      <c r="P189" s="44"/>
    </row>
    <row r="190" spans="1:16" ht="70" customHeight="1" x14ac:dyDescent="0.3">
      <c r="A190" s="191" t="str">
        <f t="shared" si="82"/>
        <v>Nudge techniques</v>
      </c>
      <c r="B190" s="179">
        <f t="shared" si="87"/>
        <v>13.3</v>
      </c>
      <c r="C190" s="182" t="str">
        <f t="shared" si="88"/>
        <v>There has been a consideration of the impact of using dark nudge technologies to encourage desired behaviour or actions from children within the service for commercial benefit (eg in-game purchases).</v>
      </c>
      <c r="D190" s="51" t="s">
        <v>442</v>
      </c>
      <c r="E190" s="53" t="s">
        <v>457</v>
      </c>
      <c r="F190" s="33" t="str">
        <f>IF(ISBLANK('13. Nudge techniques'!E12),"",'13. Nudge techniques'!E12)</f>
        <v/>
      </c>
      <c r="G190" s="33" t="str">
        <f>IF(ISBLANK('13. Nudge techniques'!F12),"",'13. Nudge techniques'!F12)</f>
        <v/>
      </c>
      <c r="H190" s="33" t="str">
        <f>IF(ISBLANK('13. Nudge techniques'!G12),"",'13. Nudge techniques'!G12)</f>
        <v/>
      </c>
      <c r="I190" s="33" t="str">
        <f>IF(ISBLANK('13. Nudge techniques'!H12),"",'13. Nudge techniques'!H12)</f>
        <v/>
      </c>
      <c r="J190" s="33" t="str">
        <f>IF(ISBLANK('13. Nudge techniques'!I12),"",'13. Nudge techniques'!I12)</f>
        <v/>
      </c>
      <c r="K190" s="117" t="str">
        <f>IF(ISBLANK('13. Nudge techniques'!J12),"",'13. Nudge techniques'!J12)</f>
        <v/>
      </c>
      <c r="L190" s="44"/>
      <c r="M190" s="106"/>
      <c r="N190" s="44"/>
      <c r="O190" s="44"/>
      <c r="P190" s="44"/>
    </row>
    <row r="191" spans="1:16" ht="70" customHeight="1" x14ac:dyDescent="0.3">
      <c r="A191" s="191" t="str">
        <f t="shared" si="82"/>
        <v>Nudge techniques</v>
      </c>
      <c r="B191" s="179">
        <f t="shared" si="87"/>
        <v>13.3</v>
      </c>
      <c r="C191" s="182" t="str">
        <f t="shared" si="88"/>
        <v>There has been a consideration of the impact of using dark nudge technologies to encourage desired behaviour or actions from children within the service for commercial benefit (eg in-game purchases).</v>
      </c>
      <c r="D191" s="51" t="s">
        <v>443</v>
      </c>
      <c r="E191" s="53" t="s">
        <v>458</v>
      </c>
      <c r="F191" s="33" t="str">
        <f>IF(ISBLANK('13. Nudge techniques'!E13),"",'13. Nudge techniques'!E13)</f>
        <v/>
      </c>
      <c r="G191" s="33" t="str">
        <f>IF(ISBLANK('13. Nudge techniques'!F13),"",'13. Nudge techniques'!F13)</f>
        <v/>
      </c>
      <c r="H191" s="33" t="str">
        <f>IF(ISBLANK('13. Nudge techniques'!G13),"",'13. Nudge techniques'!G13)</f>
        <v/>
      </c>
      <c r="I191" s="33" t="str">
        <f>IF(ISBLANK('13. Nudge techniques'!H13),"",'13. Nudge techniques'!H13)</f>
        <v/>
      </c>
      <c r="J191" s="33" t="str">
        <f>IF(ISBLANK('13. Nudge techniques'!I13),"",'13. Nudge techniques'!I13)</f>
        <v/>
      </c>
      <c r="K191" s="117" t="str">
        <f>IF(ISBLANK('13. Nudge techniques'!J13),"",'13. Nudge techniques'!J13)</f>
        <v/>
      </c>
      <c r="L191" s="44"/>
      <c r="M191" s="106"/>
      <c r="N191" s="44"/>
      <c r="O191" s="44"/>
      <c r="P191" s="44"/>
    </row>
    <row r="192" spans="1:16" ht="105.5" customHeight="1" x14ac:dyDescent="0.3">
      <c r="A192" s="191" t="str">
        <f t="shared" si="82"/>
        <v>Nudge techniques</v>
      </c>
      <c r="B192" s="179">
        <f t="shared" si="87"/>
        <v>13.3</v>
      </c>
      <c r="C192" s="182" t="str">
        <f t="shared" si="88"/>
        <v>There has been a consideration of the impact of using dark nudge technologies to encourage desired behaviour or actions from children within the service for commercial benefit (eg in-game purchases).</v>
      </c>
      <c r="D192" s="51" t="s">
        <v>444</v>
      </c>
      <c r="E192" s="53" t="s">
        <v>459</v>
      </c>
      <c r="F192" s="33" t="str">
        <f>IF(ISBLANK('13. Nudge techniques'!E14),"",'13. Nudge techniques'!E14)</f>
        <v/>
      </c>
      <c r="G192" s="33" t="str">
        <f>IF(ISBLANK('13. Nudge techniques'!F14),"",'13. Nudge techniques'!F14)</f>
        <v/>
      </c>
      <c r="H192" s="33" t="str">
        <f>IF(ISBLANK('13. Nudge techniques'!G14),"",'13. Nudge techniques'!G14)</f>
        <v/>
      </c>
      <c r="I192" s="33" t="str">
        <f>IF(ISBLANK('13. Nudge techniques'!H14),"",'13. Nudge techniques'!H14)</f>
        <v/>
      </c>
      <c r="J192" s="33" t="str">
        <f>IF(ISBLANK('13. Nudge techniques'!I14),"",'13. Nudge techniques'!I14)</f>
        <v/>
      </c>
      <c r="K192" s="117" t="str">
        <f>IF(ISBLANK('13. Nudge techniques'!J14),"",'13. Nudge techniques'!J14)</f>
        <v/>
      </c>
      <c r="L192" s="44"/>
      <c r="M192" s="106"/>
      <c r="N192" s="44"/>
      <c r="O192" s="44"/>
      <c r="P192" s="44"/>
    </row>
    <row r="193" spans="1:16" ht="58" customHeight="1" x14ac:dyDescent="0.3">
      <c r="A193" s="191" t="str">
        <f t="shared" si="82"/>
        <v>Nudge techniques</v>
      </c>
      <c r="B193" s="179">
        <f t="shared" si="87"/>
        <v>13.3</v>
      </c>
      <c r="C193" s="182" t="str">
        <f t="shared" si="88"/>
        <v>There has been a consideration of the impact of using dark nudge technologies to encourage desired behaviour or actions from children within the service for commercial benefit (eg in-game purchases).</v>
      </c>
      <c r="D193" s="51" t="s">
        <v>445</v>
      </c>
      <c r="E193" s="53" t="s">
        <v>461</v>
      </c>
      <c r="F193" s="33" t="str">
        <f>IF(ISBLANK('13. Nudge techniques'!E15),"",'13. Nudge techniques'!E15)</f>
        <v/>
      </c>
      <c r="G193" s="33" t="str">
        <f>IF(ISBLANK('13. Nudge techniques'!F15),"",'13. Nudge techniques'!F15)</f>
        <v/>
      </c>
      <c r="H193" s="33" t="str">
        <f>IF(ISBLANK('13. Nudge techniques'!G15),"",'13. Nudge techniques'!G15)</f>
        <v/>
      </c>
      <c r="I193" s="33" t="str">
        <f>IF(ISBLANK('13. Nudge techniques'!H15),"",'13. Nudge techniques'!H15)</f>
        <v/>
      </c>
      <c r="J193" s="33" t="str">
        <f>IF(ISBLANK('13. Nudge techniques'!I15),"",'13. Nudge techniques'!I15)</f>
        <v/>
      </c>
      <c r="K193" s="117" t="str">
        <f>IF(ISBLANK('13. Nudge techniques'!J15),"",'13. Nudge techniques'!J15)</f>
        <v/>
      </c>
      <c r="L193" s="44"/>
      <c r="M193" s="106"/>
      <c r="N193" s="44"/>
      <c r="O193" s="44"/>
      <c r="P193" s="44"/>
    </row>
    <row r="194" spans="1:16" ht="70" customHeight="1" thickBot="1" x14ac:dyDescent="0.35">
      <c r="A194" s="192" t="str">
        <f t="shared" si="82"/>
        <v>Nudge techniques</v>
      </c>
      <c r="B194" s="180">
        <f t="shared" si="87"/>
        <v>13.3</v>
      </c>
      <c r="C194" s="183" t="str">
        <f t="shared" si="88"/>
        <v>There has been a consideration of the impact of using dark nudge technologies to encourage desired behaviour or actions from children within the service for commercial benefit (eg in-game purchases).</v>
      </c>
      <c r="D194" s="83" t="s">
        <v>446</v>
      </c>
      <c r="E194" s="78" t="s">
        <v>460</v>
      </c>
      <c r="F194" s="89" t="str">
        <f>IF(ISBLANK('13. Nudge techniques'!E16),"",'13. Nudge techniques'!E16)</f>
        <v/>
      </c>
      <c r="G194" s="89" t="str">
        <f>IF(ISBLANK('13. Nudge techniques'!F16),"",'13. Nudge techniques'!F16)</f>
        <v/>
      </c>
      <c r="H194" s="89" t="str">
        <f>IF(ISBLANK('13. Nudge techniques'!G16),"",'13. Nudge techniques'!G16)</f>
        <v/>
      </c>
      <c r="I194" s="89" t="str">
        <f>IF(ISBLANK('13. Nudge techniques'!H16),"",'13. Nudge techniques'!H16)</f>
        <v/>
      </c>
      <c r="J194" s="89" t="str">
        <f>IF(ISBLANK('13. Nudge techniques'!I16),"",'13. Nudge techniques'!I16)</f>
        <v/>
      </c>
      <c r="K194" s="118" t="str">
        <f>IF(ISBLANK('13. Nudge techniques'!J16),"",'13. Nudge techniques'!J16)</f>
        <v/>
      </c>
      <c r="L194" s="44"/>
      <c r="M194" s="106"/>
      <c r="N194" s="44"/>
      <c r="O194" s="44"/>
      <c r="P194" s="44"/>
    </row>
    <row r="195" spans="1:16" ht="70" customHeight="1" x14ac:dyDescent="0.3">
      <c r="A195" s="187" t="s">
        <v>488</v>
      </c>
      <c r="B195" s="178">
        <v>14.1</v>
      </c>
      <c r="C195" s="181" t="s">
        <v>463</v>
      </c>
      <c r="D195" s="81" t="s">
        <v>108</v>
      </c>
      <c r="E195" s="82" t="s">
        <v>470</v>
      </c>
      <c r="F195" s="86" t="str">
        <f>IF(ISBLANK('14. Connected toys &amp; devices'!E2),"",'14. Connected toys &amp; devices'!E2)</f>
        <v/>
      </c>
      <c r="G195" s="86" t="str">
        <f>IF(ISBLANK('14. Connected toys &amp; devices'!F2),"",'14. Connected toys &amp; devices'!F2)</f>
        <v/>
      </c>
      <c r="H195" s="86" t="str">
        <f>IF(ISBLANK('14. Connected toys &amp; devices'!G2),"",'14. Connected toys &amp; devices'!G2)</f>
        <v/>
      </c>
      <c r="I195" s="86" t="str">
        <f>IF(ISBLANK('14. Connected toys &amp; devices'!H2),"",'14. Connected toys &amp; devices'!H2)</f>
        <v/>
      </c>
      <c r="J195" s="86" t="str">
        <f>IF(ISBLANK('14. Connected toys &amp; devices'!I2),"",'14. Connected toys &amp; devices'!I2)</f>
        <v/>
      </c>
      <c r="K195" s="116" t="str">
        <f>IF(ISBLANK('14. Connected toys &amp; devices'!J2),"",'14. Connected toys &amp; devices'!J2)</f>
        <v/>
      </c>
      <c r="L195" s="44"/>
      <c r="M195" s="106"/>
      <c r="N195" s="44"/>
      <c r="O195" s="44"/>
      <c r="P195" s="44"/>
    </row>
    <row r="196" spans="1:16" ht="70" customHeight="1" x14ac:dyDescent="0.3">
      <c r="A196" s="188" t="str">
        <f t="shared" ref="A196:A206" si="89">A195</f>
        <v>Connected toys &amp; devices</v>
      </c>
      <c r="B196" s="179">
        <f t="shared" ref="B196:B200" si="90">B195</f>
        <v>14.1</v>
      </c>
      <c r="C196" s="182" t="str">
        <f t="shared" ref="C196:C200" si="91">C195</f>
        <v>There is clarity provided on who is processing the personal information and what their responsibilities are for all connected toys and devices.</v>
      </c>
      <c r="D196" s="51" t="s">
        <v>464</v>
      </c>
      <c r="E196" s="53" t="s">
        <v>471</v>
      </c>
      <c r="F196" s="33" t="str">
        <f>IF(ISBLANK('14. Connected toys &amp; devices'!E3),"",'14. Connected toys &amp; devices'!E3)</f>
        <v/>
      </c>
      <c r="G196" s="33" t="str">
        <f>IF(ISBLANK('14. Connected toys &amp; devices'!F3),"",'14. Connected toys &amp; devices'!F3)</f>
        <v/>
      </c>
      <c r="H196" s="33" t="str">
        <f>IF(ISBLANK('14. Connected toys &amp; devices'!G3),"",'14. Connected toys &amp; devices'!G3)</f>
        <v/>
      </c>
      <c r="I196" s="33" t="str">
        <f>IF(ISBLANK('14. Connected toys &amp; devices'!H3),"",'14. Connected toys &amp; devices'!H3)</f>
        <v/>
      </c>
      <c r="J196" s="33" t="str">
        <f>IF(ISBLANK('14. Connected toys &amp; devices'!I3),"",'14. Connected toys &amp; devices'!I3)</f>
        <v/>
      </c>
      <c r="K196" s="117" t="str">
        <f>IF(ISBLANK('14. Connected toys &amp; devices'!J3),"",'14. Connected toys &amp; devices'!J3)</f>
        <v/>
      </c>
      <c r="L196" s="44"/>
      <c r="M196" s="106"/>
      <c r="N196" s="44"/>
      <c r="O196" s="44"/>
      <c r="P196" s="44"/>
    </row>
    <row r="197" spans="1:16" ht="60" customHeight="1" x14ac:dyDescent="0.3">
      <c r="A197" s="188" t="str">
        <f t="shared" si="89"/>
        <v>Connected toys &amp; devices</v>
      </c>
      <c r="B197" s="179">
        <f t="shared" si="90"/>
        <v>14.1</v>
      </c>
      <c r="C197" s="182" t="str">
        <f t="shared" si="91"/>
        <v>There is clarity provided on who is processing the personal information and what their responsibilities are for all connected toys and devices.</v>
      </c>
      <c r="D197" s="51" t="s">
        <v>465</v>
      </c>
      <c r="E197" s="53" t="s">
        <v>472</v>
      </c>
      <c r="F197" s="33" t="str">
        <f>IF(ISBLANK('14. Connected toys &amp; devices'!E4),"",'14. Connected toys &amp; devices'!E4)</f>
        <v/>
      </c>
      <c r="G197" s="33" t="str">
        <f>IF(ISBLANK('14. Connected toys &amp; devices'!F4),"",'14. Connected toys &amp; devices'!F4)</f>
        <v/>
      </c>
      <c r="H197" s="33" t="str">
        <f>IF(ISBLANK('14. Connected toys &amp; devices'!G4),"",'14. Connected toys &amp; devices'!G4)</f>
        <v/>
      </c>
      <c r="I197" s="33" t="str">
        <f>IF(ISBLANK('14. Connected toys &amp; devices'!H4),"",'14. Connected toys &amp; devices'!H4)</f>
        <v/>
      </c>
      <c r="J197" s="33" t="str">
        <f>IF(ISBLANK('14. Connected toys &amp; devices'!I4),"",'14. Connected toys &amp; devices'!I4)</f>
        <v/>
      </c>
      <c r="K197" s="117" t="str">
        <f>IF(ISBLANK('14. Connected toys &amp; devices'!J4),"",'14. Connected toys &amp; devices'!J4)</f>
        <v/>
      </c>
      <c r="L197" s="44"/>
      <c r="M197" s="106"/>
      <c r="N197" s="44"/>
      <c r="O197" s="44"/>
      <c r="P197" s="44"/>
    </row>
    <row r="198" spans="1:16" ht="83.5" customHeight="1" x14ac:dyDescent="0.3">
      <c r="A198" s="188" t="str">
        <f t="shared" si="89"/>
        <v>Connected toys &amp; devices</v>
      </c>
      <c r="B198" s="179">
        <f t="shared" si="90"/>
        <v>14.1</v>
      </c>
      <c r="C198" s="182" t="str">
        <f t="shared" si="91"/>
        <v>There is clarity provided on who is processing the personal information and what their responsibilities are for all connected toys and devices.</v>
      </c>
      <c r="D198" s="51" t="s">
        <v>466</v>
      </c>
      <c r="E198" s="53" t="s">
        <v>473</v>
      </c>
      <c r="F198" s="33" t="str">
        <f>IF(ISBLANK('14. Connected toys &amp; devices'!E5),"",'14. Connected toys &amp; devices'!E5)</f>
        <v/>
      </c>
      <c r="G198" s="33" t="str">
        <f>IF(ISBLANK('14. Connected toys &amp; devices'!F5),"",'14. Connected toys &amp; devices'!F5)</f>
        <v/>
      </c>
      <c r="H198" s="33" t="str">
        <f>IF(ISBLANK('14. Connected toys &amp; devices'!G5),"",'14. Connected toys &amp; devices'!G5)</f>
        <v/>
      </c>
      <c r="I198" s="33" t="str">
        <f>IF(ISBLANK('14. Connected toys &amp; devices'!H5),"",'14. Connected toys &amp; devices'!H5)</f>
        <v/>
      </c>
      <c r="J198" s="33" t="str">
        <f>IF(ISBLANK('14. Connected toys &amp; devices'!I5),"",'14. Connected toys &amp; devices'!I5)</f>
        <v/>
      </c>
      <c r="K198" s="117" t="str">
        <f>IF(ISBLANK('14. Connected toys &amp; devices'!J5),"",'14. Connected toys &amp; devices'!J5)</f>
        <v/>
      </c>
      <c r="L198" s="44"/>
      <c r="M198" s="106"/>
      <c r="N198" s="44"/>
      <c r="O198" s="44"/>
      <c r="P198" s="44"/>
    </row>
    <row r="199" spans="1:16" ht="102" customHeight="1" x14ac:dyDescent="0.3">
      <c r="A199" s="188" t="str">
        <f t="shared" si="89"/>
        <v>Connected toys &amp; devices</v>
      </c>
      <c r="B199" s="179">
        <f t="shared" si="90"/>
        <v>14.1</v>
      </c>
      <c r="C199" s="182" t="str">
        <f t="shared" si="91"/>
        <v>There is clarity provided on who is processing the personal information and what their responsibilities are for all connected toys and devices.</v>
      </c>
      <c r="D199" s="51" t="s">
        <v>467</v>
      </c>
      <c r="E199" s="53" t="s">
        <v>474</v>
      </c>
      <c r="F199" s="33" t="str">
        <f>IF(ISBLANK('14. Connected toys &amp; devices'!E6),"",'14. Connected toys &amp; devices'!E6)</f>
        <v/>
      </c>
      <c r="G199" s="33" t="str">
        <f>IF(ISBLANK('14. Connected toys &amp; devices'!F6),"",'14. Connected toys &amp; devices'!F6)</f>
        <v/>
      </c>
      <c r="H199" s="33" t="str">
        <f>IF(ISBLANK('14. Connected toys &amp; devices'!G6),"",'14. Connected toys &amp; devices'!G6)</f>
        <v/>
      </c>
      <c r="I199" s="33" t="str">
        <f>IF(ISBLANK('14. Connected toys &amp; devices'!H6),"",'14. Connected toys &amp; devices'!H6)</f>
        <v/>
      </c>
      <c r="J199" s="33" t="str">
        <f>IF(ISBLANK('14. Connected toys &amp; devices'!I6),"",'14. Connected toys &amp; devices'!I6)</f>
        <v/>
      </c>
      <c r="K199" s="117" t="str">
        <f>IF(ISBLANK('14. Connected toys &amp; devices'!J6),"",'14. Connected toys &amp; devices'!J6)</f>
        <v/>
      </c>
      <c r="L199" s="44"/>
      <c r="M199" s="106"/>
      <c r="N199" s="44"/>
      <c r="O199" s="44"/>
      <c r="P199" s="44"/>
    </row>
    <row r="200" spans="1:16" ht="123" customHeight="1" thickBot="1" x14ac:dyDescent="0.35">
      <c r="A200" s="188" t="str">
        <f t="shared" si="89"/>
        <v>Connected toys &amp; devices</v>
      </c>
      <c r="B200" s="180">
        <f t="shared" si="90"/>
        <v>14.1</v>
      </c>
      <c r="C200" s="183" t="str">
        <f t="shared" si="91"/>
        <v>There is clarity provided on who is processing the personal information and what their responsibilities are for all connected toys and devices.</v>
      </c>
      <c r="D200" s="83" t="s">
        <v>468</v>
      </c>
      <c r="E200" s="78" t="s">
        <v>469</v>
      </c>
      <c r="F200" s="89" t="str">
        <f>IF(ISBLANK('14. Connected toys &amp; devices'!E7),"",'14. Connected toys &amp; devices'!E7)</f>
        <v/>
      </c>
      <c r="G200" s="89" t="str">
        <f>IF(ISBLANK('14. Connected toys &amp; devices'!F7),"",'14. Connected toys &amp; devices'!F7)</f>
        <v/>
      </c>
      <c r="H200" s="89" t="str">
        <f>IF(ISBLANK('14. Connected toys &amp; devices'!G7),"",'14. Connected toys &amp; devices'!G7)</f>
        <v/>
      </c>
      <c r="I200" s="89" t="str">
        <f>IF(ISBLANK('14. Connected toys &amp; devices'!H7),"",'14. Connected toys &amp; devices'!H7)</f>
        <v/>
      </c>
      <c r="J200" s="89" t="str">
        <f>IF(ISBLANK('14. Connected toys &amp; devices'!I7),"",'14. Connected toys &amp; devices'!I7)</f>
        <v/>
      </c>
      <c r="K200" s="118" t="str">
        <f>IF(ISBLANK('14. Connected toys &amp; devices'!J7),"",'14. Connected toys &amp; devices'!J7)</f>
        <v/>
      </c>
      <c r="L200" s="44"/>
      <c r="M200" s="106"/>
      <c r="N200" s="44"/>
      <c r="O200" s="44"/>
      <c r="P200" s="44"/>
    </row>
    <row r="201" spans="1:16" ht="107" customHeight="1" x14ac:dyDescent="0.3">
      <c r="A201" s="188" t="str">
        <f t="shared" si="89"/>
        <v>Connected toys &amp; devices</v>
      </c>
      <c r="B201" s="178">
        <v>14.2</v>
      </c>
      <c r="C201" s="181" t="s">
        <v>475</v>
      </c>
      <c r="D201" s="81" t="s">
        <v>476</v>
      </c>
      <c r="E201" s="95" t="s">
        <v>487</v>
      </c>
      <c r="F201" s="86" t="str">
        <f>IF(ISBLANK('14. Connected toys &amp; devices'!E8),"",'14. Connected toys &amp; devices'!E8)</f>
        <v/>
      </c>
      <c r="G201" s="86" t="str">
        <f>IF(ISBLANK('14. Connected toys &amp; devices'!F8),"",'14. Connected toys &amp; devices'!F8)</f>
        <v/>
      </c>
      <c r="H201" s="86" t="str">
        <f>IF(ISBLANK('14. Connected toys &amp; devices'!G8),"",'14. Connected toys &amp; devices'!G8)</f>
        <v/>
      </c>
      <c r="I201" s="86" t="str">
        <f>IF(ISBLANK('14. Connected toys &amp; devices'!H8),"",'14. Connected toys &amp; devices'!H8)</f>
        <v/>
      </c>
      <c r="J201" s="86" t="str">
        <f>IF(ISBLANK('14. Connected toys &amp; devices'!I8),"",'14. Connected toys &amp; devices'!I8)</f>
        <v/>
      </c>
      <c r="K201" s="116" t="str">
        <f>IF(ISBLANK('14. Connected toys &amp; devices'!J8),"",'14. Connected toys &amp; devices'!J8)</f>
        <v/>
      </c>
      <c r="L201" s="36"/>
      <c r="M201" s="106"/>
      <c r="N201" s="36"/>
      <c r="O201" s="36"/>
      <c r="P201" s="36"/>
    </row>
    <row r="202" spans="1:16" ht="86" customHeight="1" x14ac:dyDescent="0.3">
      <c r="A202" s="188" t="str">
        <f t="shared" si="89"/>
        <v>Connected toys &amp; devices</v>
      </c>
      <c r="B202" s="179">
        <f t="shared" ref="B202:B206" si="92">B201</f>
        <v>14.2</v>
      </c>
      <c r="C202" s="182" t="str">
        <f t="shared" ref="C202:C206" si="93">C201</f>
        <v>There are appropriate technical security measures, including encryption in transfer, when using connected toys and devices.</v>
      </c>
      <c r="D202" s="51" t="s">
        <v>477</v>
      </c>
      <c r="E202" s="53" t="s">
        <v>482</v>
      </c>
      <c r="F202" s="33" t="str">
        <f>IF(ISBLANK('14. Connected toys &amp; devices'!E9),"",'14. Connected toys &amp; devices'!E9)</f>
        <v/>
      </c>
      <c r="G202" s="33" t="str">
        <f>IF(ISBLANK('14. Connected toys &amp; devices'!F9),"",'14. Connected toys &amp; devices'!F9)</f>
        <v/>
      </c>
      <c r="H202" s="33" t="str">
        <f>IF(ISBLANK('14. Connected toys &amp; devices'!G9),"",'14. Connected toys &amp; devices'!G9)</f>
        <v/>
      </c>
      <c r="I202" s="33" t="str">
        <f>IF(ISBLANK('14. Connected toys &amp; devices'!H9),"",'14. Connected toys &amp; devices'!H9)</f>
        <v/>
      </c>
      <c r="J202" s="33" t="str">
        <f>IF(ISBLANK('14. Connected toys &amp; devices'!I9),"",'14. Connected toys &amp; devices'!I9)</f>
        <v/>
      </c>
      <c r="K202" s="117" t="str">
        <f>IF(ISBLANK('14. Connected toys &amp; devices'!J9),"",'14. Connected toys &amp; devices'!J9)</f>
        <v/>
      </c>
      <c r="L202" s="36"/>
      <c r="M202" s="106"/>
      <c r="N202" s="36"/>
      <c r="O202" s="36"/>
      <c r="P202" s="36"/>
    </row>
    <row r="203" spans="1:16" ht="93.5" customHeight="1" x14ac:dyDescent="0.3">
      <c r="A203" s="188" t="str">
        <f t="shared" si="89"/>
        <v>Connected toys &amp; devices</v>
      </c>
      <c r="B203" s="179">
        <f t="shared" si="92"/>
        <v>14.2</v>
      </c>
      <c r="C203" s="182" t="str">
        <f t="shared" si="93"/>
        <v>There are appropriate technical security measures, including encryption in transfer, when using connected toys and devices.</v>
      </c>
      <c r="D203" s="51" t="s">
        <v>478</v>
      </c>
      <c r="E203" s="53" t="s">
        <v>483</v>
      </c>
      <c r="F203" s="33" t="str">
        <f>IF(ISBLANK('14. Connected toys &amp; devices'!E10),"",'14. Connected toys &amp; devices'!E10)</f>
        <v/>
      </c>
      <c r="G203" s="33" t="str">
        <f>IF(ISBLANK('14. Connected toys &amp; devices'!F10),"",'14. Connected toys &amp; devices'!F10)</f>
        <v/>
      </c>
      <c r="H203" s="33" t="str">
        <f>IF(ISBLANK('14. Connected toys &amp; devices'!G10),"",'14. Connected toys &amp; devices'!G10)</f>
        <v/>
      </c>
      <c r="I203" s="33" t="str">
        <f>IF(ISBLANK('14. Connected toys &amp; devices'!H10),"",'14. Connected toys &amp; devices'!H10)</f>
        <v/>
      </c>
      <c r="J203" s="33" t="str">
        <f>IF(ISBLANK('14. Connected toys &amp; devices'!I10),"",'14. Connected toys &amp; devices'!I10)</f>
        <v/>
      </c>
      <c r="K203" s="117" t="str">
        <f>IF(ISBLANK('14. Connected toys &amp; devices'!J10),"",'14. Connected toys &amp; devices'!J10)</f>
        <v/>
      </c>
      <c r="L203" s="36"/>
      <c r="M203" s="106"/>
      <c r="N203" s="36"/>
      <c r="O203" s="36"/>
      <c r="P203" s="36"/>
    </row>
    <row r="204" spans="1:16" ht="101.5" customHeight="1" x14ac:dyDescent="0.3">
      <c r="A204" s="188" t="str">
        <f t="shared" si="89"/>
        <v>Connected toys &amp; devices</v>
      </c>
      <c r="B204" s="179">
        <f t="shared" si="92"/>
        <v>14.2</v>
      </c>
      <c r="C204" s="182" t="str">
        <f t="shared" si="93"/>
        <v>There are appropriate technical security measures, including encryption in transfer, when using connected toys and devices.</v>
      </c>
      <c r="D204" s="51" t="s">
        <v>479</v>
      </c>
      <c r="E204" s="53" t="s">
        <v>484</v>
      </c>
      <c r="F204" s="33" t="str">
        <f>IF(ISBLANK('14. Connected toys &amp; devices'!E11),"",'14. Connected toys &amp; devices'!E11)</f>
        <v/>
      </c>
      <c r="G204" s="33" t="str">
        <f>IF(ISBLANK('14. Connected toys &amp; devices'!F11),"",'14. Connected toys &amp; devices'!F11)</f>
        <v/>
      </c>
      <c r="H204" s="33" t="str">
        <f>IF(ISBLANK('14. Connected toys &amp; devices'!G11),"",'14. Connected toys &amp; devices'!G11)</f>
        <v/>
      </c>
      <c r="I204" s="33" t="str">
        <f>IF(ISBLANK('14. Connected toys &amp; devices'!H11),"",'14. Connected toys &amp; devices'!H11)</f>
        <v/>
      </c>
      <c r="J204" s="33" t="str">
        <f>IF(ISBLANK('14. Connected toys &amp; devices'!I11),"",'14. Connected toys &amp; devices'!I11)</f>
        <v/>
      </c>
      <c r="K204" s="117" t="str">
        <f>IF(ISBLANK('14. Connected toys &amp; devices'!J11),"",'14. Connected toys &amp; devices'!J11)</f>
        <v/>
      </c>
      <c r="L204" s="36"/>
      <c r="M204" s="106"/>
      <c r="N204" s="36"/>
      <c r="O204" s="36"/>
      <c r="P204" s="36"/>
    </row>
    <row r="205" spans="1:16" ht="43.5" customHeight="1" x14ac:dyDescent="0.3">
      <c r="A205" s="188" t="str">
        <f t="shared" si="89"/>
        <v>Connected toys &amp; devices</v>
      </c>
      <c r="B205" s="179">
        <f t="shared" si="92"/>
        <v>14.2</v>
      </c>
      <c r="C205" s="182" t="str">
        <f t="shared" si="93"/>
        <v>There are appropriate technical security measures, including encryption in transfer, when using connected toys and devices.</v>
      </c>
      <c r="D205" s="51" t="s">
        <v>480</v>
      </c>
      <c r="E205" s="53" t="s">
        <v>486</v>
      </c>
      <c r="F205" s="33" t="str">
        <f>IF(ISBLANK('14. Connected toys &amp; devices'!E12),"",'14. Connected toys &amp; devices'!E12)</f>
        <v/>
      </c>
      <c r="G205" s="33" t="str">
        <f>IF(ISBLANK('14. Connected toys &amp; devices'!F12),"",'14. Connected toys &amp; devices'!F12)</f>
        <v/>
      </c>
      <c r="H205" s="33" t="str">
        <f>IF(ISBLANK('14. Connected toys &amp; devices'!G12),"",'14. Connected toys &amp; devices'!G12)</f>
        <v/>
      </c>
      <c r="I205" s="33" t="str">
        <f>IF(ISBLANK('14. Connected toys &amp; devices'!H12),"",'14. Connected toys &amp; devices'!H12)</f>
        <v/>
      </c>
      <c r="J205" s="33" t="str">
        <f>IF(ISBLANK('14. Connected toys &amp; devices'!I12),"",'14. Connected toys &amp; devices'!I12)</f>
        <v/>
      </c>
      <c r="K205" s="117" t="str">
        <f>IF(ISBLANK('14. Connected toys &amp; devices'!J12),"",'14. Connected toys &amp; devices'!J12)</f>
        <v/>
      </c>
      <c r="L205" s="36"/>
      <c r="M205" s="106"/>
      <c r="N205" s="36"/>
      <c r="O205" s="36"/>
      <c r="P205" s="36"/>
    </row>
    <row r="206" spans="1:16" ht="70" customHeight="1" thickBot="1" x14ac:dyDescent="0.35">
      <c r="A206" s="189" t="str">
        <f t="shared" si="89"/>
        <v>Connected toys &amp; devices</v>
      </c>
      <c r="B206" s="180">
        <f t="shared" si="92"/>
        <v>14.2</v>
      </c>
      <c r="C206" s="183" t="str">
        <f t="shared" si="93"/>
        <v>There are appropriate technical security measures, including encryption in transfer, when using connected toys and devices.</v>
      </c>
      <c r="D206" s="83" t="s">
        <v>481</v>
      </c>
      <c r="E206" s="78" t="s">
        <v>485</v>
      </c>
      <c r="F206" s="89" t="str">
        <f>IF(ISBLANK('14. Connected toys &amp; devices'!E13),"",'14. Connected toys &amp; devices'!E13)</f>
        <v/>
      </c>
      <c r="G206" s="89" t="str">
        <f>IF(ISBLANK('14. Connected toys &amp; devices'!F13),"",'14. Connected toys &amp; devices'!F13)</f>
        <v/>
      </c>
      <c r="H206" s="89" t="str">
        <f>IF(ISBLANK('14. Connected toys &amp; devices'!G13),"",'14. Connected toys &amp; devices'!G13)</f>
        <v/>
      </c>
      <c r="I206" s="89" t="str">
        <f>IF(ISBLANK('14. Connected toys &amp; devices'!H13),"",'14. Connected toys &amp; devices'!H13)</f>
        <v/>
      </c>
      <c r="J206" s="89" t="str">
        <f>IF(ISBLANK('14. Connected toys &amp; devices'!I13),"",'14. Connected toys &amp; devices'!I13)</f>
        <v/>
      </c>
      <c r="K206" s="118" t="str">
        <f>IF(ISBLANK('14. Connected toys &amp; devices'!J13),"",'14. Connected toys &amp; devices'!J13)</f>
        <v/>
      </c>
      <c r="L206" s="36"/>
      <c r="M206" s="106"/>
      <c r="N206" s="36"/>
      <c r="O206" s="36"/>
      <c r="P206" s="36"/>
    </row>
    <row r="207" spans="1:16" ht="113" customHeight="1" x14ac:dyDescent="0.3">
      <c r="A207" s="59"/>
      <c r="B207" s="24"/>
      <c r="C207" s="58"/>
      <c r="D207" s="55"/>
      <c r="E207" s="57"/>
      <c r="F207" s="56"/>
      <c r="H207" s="47"/>
      <c r="I207" s="47"/>
      <c r="J207" s="47"/>
      <c r="K207" s="36"/>
      <c r="L207" s="36"/>
      <c r="M207" s="36"/>
      <c r="N207" s="36"/>
      <c r="O207" s="36"/>
      <c r="P207" s="36"/>
    </row>
    <row r="208" spans="1:16" ht="70" customHeight="1" x14ac:dyDescent="0.3">
      <c r="A208" s="59"/>
      <c r="B208" s="58"/>
      <c r="C208" s="24"/>
      <c r="D208" s="55"/>
      <c r="E208" s="48"/>
      <c r="F208" s="56"/>
      <c r="H208" s="47"/>
      <c r="I208" s="47"/>
      <c r="J208" s="47"/>
      <c r="K208" s="36"/>
      <c r="L208" s="36"/>
      <c r="M208" s="36"/>
      <c r="N208" s="36"/>
      <c r="O208" s="36"/>
      <c r="P208" s="36"/>
    </row>
    <row r="209" spans="1:16" ht="70" customHeight="1" x14ac:dyDescent="0.3">
      <c r="A209" s="59"/>
      <c r="B209" s="58"/>
      <c r="C209" s="24"/>
      <c r="D209" s="55"/>
      <c r="E209" s="48"/>
      <c r="F209" s="56"/>
      <c r="H209" s="47"/>
      <c r="I209" s="47"/>
      <c r="J209" s="47"/>
      <c r="K209" s="36"/>
      <c r="L209" s="36"/>
      <c r="M209" s="36"/>
      <c r="N209" s="36"/>
      <c r="O209" s="36"/>
      <c r="P209" s="36"/>
    </row>
    <row r="210" spans="1:16" ht="70" customHeight="1" x14ac:dyDescent="0.3">
      <c r="A210" s="59"/>
      <c r="B210" s="58"/>
      <c r="C210" s="24"/>
      <c r="D210" s="55"/>
      <c r="E210" s="48"/>
      <c r="F210" s="56"/>
      <c r="H210" s="47"/>
      <c r="I210" s="47"/>
      <c r="J210" s="47"/>
      <c r="K210" s="36"/>
      <c r="L210" s="36"/>
      <c r="M210" s="36"/>
      <c r="N210" s="36"/>
      <c r="O210" s="36"/>
      <c r="P210" s="36"/>
    </row>
    <row r="211" spans="1:16" ht="70" customHeight="1" x14ac:dyDescent="0.3">
      <c r="A211" s="59"/>
      <c r="B211" s="58"/>
      <c r="C211" s="24"/>
      <c r="D211" s="55"/>
      <c r="E211" s="48"/>
      <c r="F211" s="56"/>
      <c r="H211" s="47"/>
      <c r="I211" s="47"/>
      <c r="J211" s="47"/>
      <c r="K211" s="36"/>
      <c r="L211" s="36"/>
      <c r="M211" s="36"/>
      <c r="N211" s="36"/>
      <c r="O211" s="36"/>
      <c r="P211" s="36"/>
    </row>
    <row r="212" spans="1:16" ht="70" customHeight="1" x14ac:dyDescent="0.3">
      <c r="A212" s="59"/>
      <c r="B212" s="58"/>
      <c r="C212" s="24"/>
      <c r="D212" s="55"/>
      <c r="E212" s="48"/>
      <c r="F212" s="56"/>
      <c r="H212" s="47"/>
      <c r="I212" s="47"/>
      <c r="J212" s="47"/>
      <c r="K212" s="36"/>
      <c r="L212" s="36"/>
      <c r="M212" s="36"/>
      <c r="N212" s="36"/>
      <c r="O212" s="36"/>
      <c r="P212" s="36"/>
    </row>
    <row r="213" spans="1:16" ht="70" customHeight="1" x14ac:dyDescent="0.3">
      <c r="A213" s="59"/>
      <c r="B213" s="58"/>
      <c r="C213" s="24"/>
      <c r="D213" s="55"/>
      <c r="E213" s="48"/>
      <c r="F213" s="56"/>
      <c r="H213" s="47"/>
      <c r="I213" s="47"/>
      <c r="J213" s="47"/>
      <c r="K213" s="36"/>
      <c r="L213" s="36"/>
      <c r="M213" s="36"/>
      <c r="N213" s="36"/>
      <c r="O213" s="36"/>
      <c r="P213" s="36"/>
    </row>
    <row r="214" spans="1:16" ht="70" customHeight="1" x14ac:dyDescent="0.3">
      <c r="A214" s="59"/>
      <c r="B214" s="58"/>
      <c r="C214" s="24"/>
      <c r="D214" s="55"/>
      <c r="E214" s="48"/>
      <c r="F214" s="56"/>
      <c r="H214" s="47"/>
      <c r="I214" s="47"/>
      <c r="J214" s="47"/>
      <c r="K214" s="36"/>
      <c r="L214" s="36"/>
      <c r="M214" s="36"/>
      <c r="N214" s="36"/>
      <c r="O214" s="36"/>
      <c r="P214" s="36"/>
    </row>
    <row r="215" spans="1:16" ht="70" customHeight="1" x14ac:dyDescent="0.3">
      <c r="A215" s="59"/>
      <c r="B215" s="58"/>
      <c r="C215" s="58"/>
      <c r="D215" s="55"/>
      <c r="F215" s="56"/>
      <c r="H215" s="47"/>
      <c r="I215" s="47"/>
      <c r="J215" s="47"/>
      <c r="K215" s="36"/>
      <c r="L215" s="36"/>
      <c r="M215" s="36"/>
      <c r="N215" s="36"/>
      <c r="O215" s="36"/>
      <c r="P215" s="36"/>
    </row>
    <row r="216" spans="1:16" ht="70" customHeight="1" x14ac:dyDescent="0.3">
      <c r="A216" s="59"/>
      <c r="B216" s="58"/>
      <c r="C216" s="58"/>
      <c r="D216" s="55"/>
      <c r="E216" s="48"/>
      <c r="F216" s="56"/>
      <c r="H216" s="47"/>
      <c r="I216" s="47"/>
      <c r="J216" s="47"/>
      <c r="K216" s="36"/>
      <c r="L216" s="36"/>
      <c r="M216" s="36"/>
      <c r="N216" s="36"/>
      <c r="O216" s="36"/>
      <c r="P216" s="36"/>
    </row>
    <row r="217" spans="1:16" ht="70" customHeight="1" x14ac:dyDescent="0.3">
      <c r="A217" s="59"/>
      <c r="B217" s="58"/>
      <c r="C217" s="58"/>
      <c r="D217" s="55"/>
      <c r="E217" s="48"/>
      <c r="F217" s="56"/>
      <c r="H217" s="47"/>
      <c r="I217" s="47"/>
      <c r="J217" s="47"/>
      <c r="K217" s="36"/>
      <c r="L217" s="36"/>
      <c r="M217" s="36"/>
      <c r="N217" s="36"/>
      <c r="O217" s="36"/>
      <c r="P217" s="36"/>
    </row>
    <row r="218" spans="1:16" ht="70" customHeight="1" x14ac:dyDescent="0.3">
      <c r="A218" s="59"/>
      <c r="B218" s="58"/>
      <c r="C218" s="58"/>
      <c r="D218" s="55"/>
      <c r="F218" s="56"/>
      <c r="H218" s="47"/>
      <c r="I218" s="47"/>
      <c r="J218" s="47"/>
      <c r="K218" s="36"/>
      <c r="L218" s="36"/>
      <c r="M218" s="36"/>
      <c r="N218" s="36"/>
      <c r="O218" s="36"/>
      <c r="P218" s="36"/>
    </row>
    <row r="219" spans="1:16" ht="70" customHeight="1" x14ac:dyDescent="0.3">
      <c r="A219" s="59"/>
      <c r="B219" s="58"/>
      <c r="C219" s="58"/>
      <c r="D219" s="55"/>
      <c r="E219" s="48"/>
      <c r="F219" s="56"/>
      <c r="H219" s="47"/>
      <c r="I219" s="47"/>
      <c r="J219" s="47"/>
      <c r="K219" s="36"/>
      <c r="L219" s="36"/>
      <c r="M219" s="36"/>
      <c r="N219" s="36"/>
      <c r="O219" s="36"/>
      <c r="P219" s="36"/>
    </row>
    <row r="220" spans="1:16" ht="70" customHeight="1" x14ac:dyDescent="0.3">
      <c r="A220" s="59"/>
      <c r="B220" s="24"/>
      <c r="C220" s="58"/>
      <c r="D220" s="55"/>
      <c r="E220" s="48"/>
      <c r="F220" s="56"/>
      <c r="H220" s="47"/>
      <c r="I220" s="47"/>
      <c r="J220" s="47"/>
      <c r="K220" s="36"/>
      <c r="L220" s="36"/>
      <c r="M220" s="36"/>
      <c r="N220" s="36"/>
      <c r="O220" s="36"/>
      <c r="P220" s="36"/>
    </row>
    <row r="221" spans="1:16" ht="70" customHeight="1" x14ac:dyDescent="0.3">
      <c r="A221" s="59"/>
      <c r="B221" s="24"/>
      <c r="C221" s="58"/>
      <c r="D221" s="55"/>
      <c r="E221" s="48"/>
      <c r="F221" s="56"/>
      <c r="H221" s="47"/>
      <c r="I221" s="47"/>
      <c r="J221" s="47"/>
      <c r="K221" s="36"/>
      <c r="L221" s="36"/>
      <c r="M221" s="36"/>
      <c r="N221" s="36"/>
      <c r="O221" s="36"/>
      <c r="P221" s="36"/>
    </row>
    <row r="222" spans="1:16" ht="70" customHeight="1" x14ac:dyDescent="0.3">
      <c r="A222" s="59"/>
      <c r="B222" s="24"/>
      <c r="C222" s="58"/>
      <c r="D222" s="55"/>
      <c r="E222" s="48"/>
      <c r="F222" s="56"/>
      <c r="H222" s="47"/>
      <c r="I222" s="47"/>
      <c r="J222" s="47"/>
      <c r="K222" s="36"/>
      <c r="L222" s="36"/>
      <c r="M222" s="36"/>
      <c r="N222" s="36"/>
      <c r="O222" s="36"/>
      <c r="P222" s="36"/>
    </row>
    <row r="223" spans="1:16" ht="70" customHeight="1" x14ac:dyDescent="0.3">
      <c r="A223" s="59"/>
      <c r="B223" s="24"/>
      <c r="C223" s="58"/>
      <c r="D223" s="55"/>
      <c r="E223" s="48"/>
      <c r="F223" s="56"/>
      <c r="H223" s="47"/>
      <c r="I223" s="47"/>
      <c r="J223" s="47"/>
      <c r="K223" s="36"/>
      <c r="L223" s="36"/>
      <c r="M223" s="36"/>
      <c r="N223" s="36"/>
      <c r="O223" s="36"/>
      <c r="P223" s="36"/>
    </row>
    <row r="224" spans="1:16" ht="70" customHeight="1" x14ac:dyDescent="0.3">
      <c r="A224" s="59"/>
      <c r="B224" s="24"/>
      <c r="C224" s="58"/>
      <c r="D224" s="55"/>
      <c r="E224" s="48"/>
      <c r="F224" s="56"/>
      <c r="H224" s="47"/>
      <c r="I224" s="47"/>
      <c r="J224" s="47"/>
      <c r="K224" s="36"/>
      <c r="L224" s="36"/>
      <c r="M224" s="36"/>
      <c r="N224" s="36"/>
      <c r="O224" s="36"/>
      <c r="P224" s="36"/>
    </row>
    <row r="225" spans="1:16" ht="70" customHeight="1" x14ac:dyDescent="0.3">
      <c r="A225" s="59"/>
      <c r="B225" s="24"/>
      <c r="C225" s="58"/>
      <c r="D225" s="55"/>
      <c r="E225" s="48"/>
      <c r="F225" s="56"/>
      <c r="H225" s="47"/>
      <c r="I225" s="47"/>
      <c r="J225" s="47"/>
      <c r="K225" s="36"/>
      <c r="L225" s="36"/>
      <c r="M225" s="36"/>
      <c r="N225" s="36"/>
      <c r="O225" s="36"/>
      <c r="P225" s="36"/>
    </row>
    <row r="226" spans="1:16" ht="70" customHeight="1" x14ac:dyDescent="0.3">
      <c r="A226" s="59"/>
      <c r="B226" s="24"/>
      <c r="C226" s="58"/>
      <c r="D226" s="55"/>
      <c r="E226" s="48"/>
      <c r="F226" s="56"/>
      <c r="H226" s="47"/>
      <c r="I226" s="47"/>
      <c r="J226" s="47"/>
      <c r="K226" s="36"/>
      <c r="L226" s="36"/>
      <c r="M226" s="36"/>
      <c r="N226" s="36"/>
      <c r="O226" s="36"/>
      <c r="P226" s="36"/>
    </row>
    <row r="227" spans="1:16" ht="70" customHeight="1" x14ac:dyDescent="0.3">
      <c r="A227" s="59"/>
      <c r="B227" s="24"/>
      <c r="C227" s="24"/>
      <c r="D227" s="55"/>
      <c r="E227" s="48"/>
      <c r="F227" s="56"/>
      <c r="H227" s="47"/>
      <c r="I227" s="47"/>
      <c r="J227" s="47"/>
      <c r="K227" s="36"/>
      <c r="L227" s="36"/>
      <c r="M227" s="36"/>
      <c r="N227" s="36"/>
      <c r="O227" s="36"/>
      <c r="P227" s="36"/>
    </row>
    <row r="228" spans="1:16" ht="70" customHeight="1" x14ac:dyDescent="0.3">
      <c r="A228" s="59"/>
      <c r="B228" s="24"/>
      <c r="C228" s="24"/>
      <c r="D228" s="55"/>
      <c r="E228" s="48"/>
      <c r="F228" s="56"/>
      <c r="H228" s="47"/>
      <c r="I228" s="47"/>
      <c r="J228" s="47"/>
      <c r="K228" s="36"/>
      <c r="L228" s="36"/>
      <c r="M228" s="36"/>
      <c r="N228" s="36"/>
      <c r="O228" s="36"/>
      <c r="P228" s="36"/>
    </row>
    <row r="229" spans="1:16" ht="70" customHeight="1" x14ac:dyDescent="0.3">
      <c r="A229" s="59"/>
      <c r="B229" s="24"/>
      <c r="C229" s="24"/>
      <c r="D229" s="55"/>
      <c r="E229" s="48"/>
      <c r="F229" s="56"/>
      <c r="H229" s="47"/>
      <c r="I229" s="47"/>
      <c r="J229" s="47"/>
      <c r="K229" s="36"/>
      <c r="L229" s="36"/>
      <c r="M229" s="36"/>
      <c r="N229" s="36"/>
      <c r="O229" s="36"/>
      <c r="P229" s="36"/>
    </row>
    <row r="230" spans="1:16" ht="70" customHeight="1" x14ac:dyDescent="0.3">
      <c r="A230" s="59"/>
      <c r="B230" s="24"/>
      <c r="C230" s="24"/>
      <c r="D230" s="55"/>
      <c r="F230" s="56"/>
      <c r="H230" s="47"/>
      <c r="I230" s="47"/>
      <c r="J230" s="47"/>
      <c r="K230" s="36"/>
      <c r="L230" s="36"/>
      <c r="M230" s="36"/>
      <c r="N230" s="36"/>
      <c r="O230" s="36"/>
      <c r="P230" s="36"/>
    </row>
    <row r="231" spans="1:16" ht="70" customHeight="1" x14ac:dyDescent="0.3">
      <c r="A231" s="59"/>
      <c r="B231" s="24"/>
      <c r="C231" s="24"/>
      <c r="D231" s="55"/>
      <c r="E231" s="48"/>
      <c r="F231" s="56"/>
      <c r="H231" s="47"/>
      <c r="I231" s="47"/>
      <c r="J231" s="47"/>
      <c r="K231" s="36"/>
      <c r="L231" s="36"/>
      <c r="M231" s="36"/>
      <c r="N231" s="36"/>
      <c r="O231" s="36"/>
      <c r="P231" s="36"/>
    </row>
    <row r="232" spans="1:16" ht="70" customHeight="1" x14ac:dyDescent="0.3">
      <c r="A232" s="59"/>
      <c r="B232" s="24"/>
      <c r="C232" s="24"/>
      <c r="D232" s="55"/>
      <c r="E232" s="48"/>
      <c r="F232" s="56"/>
      <c r="H232" s="47"/>
      <c r="I232" s="47"/>
      <c r="J232" s="47"/>
      <c r="K232" s="36"/>
      <c r="L232" s="36"/>
      <c r="M232" s="36"/>
      <c r="N232" s="36"/>
      <c r="O232" s="36"/>
      <c r="P232" s="36"/>
    </row>
    <row r="233" spans="1:16" ht="70" customHeight="1" x14ac:dyDescent="0.3">
      <c r="A233" s="59"/>
      <c r="B233" s="24"/>
      <c r="C233" s="24"/>
      <c r="D233" s="55"/>
      <c r="E233" s="48"/>
      <c r="F233" s="56"/>
      <c r="H233" s="47"/>
      <c r="I233" s="47"/>
      <c r="J233" s="47"/>
      <c r="K233" s="36"/>
      <c r="L233" s="36"/>
      <c r="M233" s="36"/>
      <c r="N233" s="36"/>
      <c r="O233" s="36"/>
      <c r="P233" s="36"/>
    </row>
    <row r="234" spans="1:16" ht="70" customHeight="1" x14ac:dyDescent="0.3">
      <c r="A234" s="59"/>
      <c r="B234" s="24"/>
      <c r="C234" s="24"/>
      <c r="D234" s="55"/>
      <c r="E234" s="48"/>
      <c r="F234" s="56"/>
      <c r="H234" s="47"/>
      <c r="I234" s="47"/>
      <c r="J234" s="47"/>
      <c r="K234" s="36"/>
      <c r="L234" s="36"/>
      <c r="M234" s="36"/>
      <c r="N234" s="36"/>
      <c r="O234" s="36"/>
      <c r="P234" s="36"/>
    </row>
    <row r="235" spans="1:16" ht="93.5" customHeight="1" x14ac:dyDescent="0.3">
      <c r="A235" s="59"/>
      <c r="B235" s="24"/>
      <c r="C235" s="24"/>
      <c r="D235" s="55"/>
      <c r="E235" s="48"/>
      <c r="F235" s="56"/>
      <c r="H235" s="47"/>
      <c r="I235" s="47"/>
      <c r="J235" s="47"/>
      <c r="K235" s="36"/>
      <c r="L235" s="36"/>
      <c r="M235" s="36"/>
      <c r="N235" s="36"/>
      <c r="O235" s="36"/>
      <c r="P235" s="36"/>
    </row>
    <row r="236" spans="1:16" ht="70" customHeight="1" x14ac:dyDescent="0.3">
      <c r="A236" s="59"/>
      <c r="B236" s="24"/>
      <c r="C236" s="24"/>
      <c r="D236" s="55"/>
      <c r="F236" s="56"/>
      <c r="H236" s="47"/>
      <c r="I236" s="47"/>
      <c r="J236" s="47"/>
      <c r="K236" s="36"/>
      <c r="L236" s="36"/>
      <c r="M236" s="36"/>
      <c r="N236" s="36"/>
      <c r="O236" s="36"/>
      <c r="P236" s="36"/>
    </row>
    <row r="237" spans="1:16" ht="70" customHeight="1" x14ac:dyDescent="0.3">
      <c r="A237" s="59"/>
      <c r="B237" s="24"/>
      <c r="C237" s="24"/>
      <c r="D237" s="55"/>
      <c r="E237" s="48"/>
      <c r="F237" s="56"/>
      <c r="H237" s="47"/>
      <c r="I237" s="47"/>
      <c r="J237" s="47"/>
      <c r="K237" s="36"/>
      <c r="L237" s="36"/>
      <c r="M237" s="36"/>
      <c r="N237" s="36"/>
      <c r="O237" s="36"/>
      <c r="P237" s="36"/>
    </row>
    <row r="238" spans="1:16" ht="70" customHeight="1" x14ac:dyDescent="0.3">
      <c r="A238" s="59"/>
      <c r="B238" s="24"/>
      <c r="C238" s="24"/>
      <c r="D238" s="55"/>
      <c r="E238" s="48"/>
      <c r="F238" s="56"/>
      <c r="H238" s="47"/>
      <c r="I238" s="47"/>
      <c r="J238" s="47"/>
      <c r="K238" s="36"/>
      <c r="L238" s="36"/>
      <c r="M238" s="36"/>
      <c r="N238" s="36"/>
      <c r="O238" s="36"/>
      <c r="P238" s="36"/>
    </row>
    <row r="239" spans="1:16" x14ac:dyDescent="0.3">
      <c r="C239" s="24"/>
      <c r="D239" s="55"/>
      <c r="E239" s="48"/>
    </row>
    <row r="240" spans="1:16" x14ac:dyDescent="0.3">
      <c r="C240" s="24"/>
      <c r="D240" s="55"/>
      <c r="E240" s="48"/>
    </row>
    <row r="241" spans="3:5" x14ac:dyDescent="0.3">
      <c r="C241" s="24"/>
      <c r="D241" s="55"/>
      <c r="E241" s="48"/>
    </row>
    <row r="242" spans="3:5" x14ac:dyDescent="0.3">
      <c r="C242" s="24"/>
      <c r="D242" s="55"/>
      <c r="E242" s="48"/>
    </row>
    <row r="243" spans="3:5" x14ac:dyDescent="0.3">
      <c r="C243" s="24"/>
      <c r="D243" s="55"/>
      <c r="E243" s="48"/>
    </row>
    <row r="244" spans="3:5" x14ac:dyDescent="0.3">
      <c r="C244" s="24"/>
      <c r="D244" s="55"/>
      <c r="E244" s="48"/>
    </row>
    <row r="245" spans="3:5" x14ac:dyDescent="0.3">
      <c r="C245" s="24"/>
      <c r="D245" s="55"/>
      <c r="E245" s="48"/>
    </row>
  </sheetData>
  <sheetProtection sheet="1" formatColumns="0" formatRows="0" selectLockedCells="1" autoFilter="0" selectUnlockedCells="1"/>
  <autoFilter ref="A2:P206" xr:uid="{936F9199-E8A2-4BD9-9FE0-3611E945FB10}"/>
  <mergeCells count="97">
    <mergeCell ref="A120:A137"/>
    <mergeCell ref="C102:C104"/>
    <mergeCell ref="A138:A146"/>
    <mergeCell ref="A76:A82"/>
    <mergeCell ref="B83:B94"/>
    <mergeCell ref="C83:C94"/>
    <mergeCell ref="B117:B119"/>
    <mergeCell ref="C117:C119"/>
    <mergeCell ref="A83:A119"/>
    <mergeCell ref="B120:B126"/>
    <mergeCell ref="C120:C126"/>
    <mergeCell ref="B105:B109"/>
    <mergeCell ref="C105:C109"/>
    <mergeCell ref="B110:B113"/>
    <mergeCell ref="C110:C113"/>
    <mergeCell ref="B114:B116"/>
    <mergeCell ref="A34:A41"/>
    <mergeCell ref="B42:B46"/>
    <mergeCell ref="C42:C46"/>
    <mergeCell ref="A42:A46"/>
    <mergeCell ref="A47:A62"/>
    <mergeCell ref="B47:B49"/>
    <mergeCell ref="C47:C49"/>
    <mergeCell ref="B50:B57"/>
    <mergeCell ref="C50:C57"/>
    <mergeCell ref="B58:B62"/>
    <mergeCell ref="C58:C62"/>
    <mergeCell ref="B34:B41"/>
    <mergeCell ref="C34:C41"/>
    <mergeCell ref="B63:B69"/>
    <mergeCell ref="C63:C69"/>
    <mergeCell ref="B70:B75"/>
    <mergeCell ref="C70:C75"/>
    <mergeCell ref="A63:A75"/>
    <mergeCell ref="A155:A162"/>
    <mergeCell ref="B147:B151"/>
    <mergeCell ref="C147:C151"/>
    <mergeCell ref="B152:B154"/>
    <mergeCell ref="C152:C154"/>
    <mergeCell ref="A147:A154"/>
    <mergeCell ref="B155:B156"/>
    <mergeCell ref="C155:C156"/>
    <mergeCell ref="B157:B162"/>
    <mergeCell ref="C157:C162"/>
    <mergeCell ref="A1:D1"/>
    <mergeCell ref="B3:B6"/>
    <mergeCell ref="C3:C6"/>
    <mergeCell ref="B7:B12"/>
    <mergeCell ref="C7:C12"/>
    <mergeCell ref="B25:B27"/>
    <mergeCell ref="C25:C27"/>
    <mergeCell ref="B28:B33"/>
    <mergeCell ref="C28:C33"/>
    <mergeCell ref="A3:A33"/>
    <mergeCell ref="B13:B15"/>
    <mergeCell ref="C13:C15"/>
    <mergeCell ref="B16:B19"/>
    <mergeCell ref="C16:C19"/>
    <mergeCell ref="B20:B24"/>
    <mergeCell ref="C20:C24"/>
    <mergeCell ref="B201:B206"/>
    <mergeCell ref="C201:C206"/>
    <mergeCell ref="A195:A206"/>
    <mergeCell ref="B184:B187"/>
    <mergeCell ref="C184:C187"/>
    <mergeCell ref="B188:B194"/>
    <mergeCell ref="C188:C194"/>
    <mergeCell ref="A180:A194"/>
    <mergeCell ref="B195:B200"/>
    <mergeCell ref="C195:C200"/>
    <mergeCell ref="B176:B179"/>
    <mergeCell ref="C176:C179"/>
    <mergeCell ref="A163:A179"/>
    <mergeCell ref="B180:B183"/>
    <mergeCell ref="C180:C183"/>
    <mergeCell ref="B163:B165"/>
    <mergeCell ref="C163:C165"/>
    <mergeCell ref="B166:B170"/>
    <mergeCell ref="C166:C170"/>
    <mergeCell ref="B171:B175"/>
    <mergeCell ref="C171:C175"/>
    <mergeCell ref="B138:B140"/>
    <mergeCell ref="C138:C140"/>
    <mergeCell ref="B141:B146"/>
    <mergeCell ref="C141:C146"/>
    <mergeCell ref="B76:B82"/>
    <mergeCell ref="C76:C82"/>
    <mergeCell ref="B127:B132"/>
    <mergeCell ref="C127:C132"/>
    <mergeCell ref="B133:B137"/>
    <mergeCell ref="C133:C137"/>
    <mergeCell ref="C95:C97"/>
    <mergeCell ref="B98:B101"/>
    <mergeCell ref="C98:C101"/>
    <mergeCell ref="B102:B104"/>
    <mergeCell ref="C114:C116"/>
    <mergeCell ref="B95:B97"/>
  </mergeCells>
  <phoneticPr fontId="18" type="noConversion"/>
  <conditionalFormatting sqref="F3:F206">
    <cfRule type="containsText" dxfId="94" priority="12" operator="containsText" text="Not Applicable">
      <formula>NOT(ISERROR(SEARCH("Not Applicable",F3)))</formula>
    </cfRule>
    <cfRule type="containsText" dxfId="93" priority="13" operator="containsText" text="Not meeting">
      <formula>NOT(ISERROR(SEARCH("Not meeting",F3)))</formula>
    </cfRule>
    <cfRule type="containsText" dxfId="92" priority="14" operator="containsText" text="Partially">
      <formula>NOT(ISERROR(SEARCH("Partially",F3)))</formula>
    </cfRule>
    <cfRule type="containsText" dxfId="91" priority="15" operator="containsText" text="Fully">
      <formula>NOT(ISERROR(SEARCH("Fully",F3)))</formula>
    </cfRule>
  </conditionalFormatting>
  <conditionalFormatting sqref="L3:L206 N3:P206 L207:P238">
    <cfRule type="notContainsBlanks" dxfId="89" priority="3">
      <formula>LEN(TRIM(L3))&gt;0</formula>
    </cfRule>
  </conditionalFormatting>
  <pageMargins left="0.7" right="0.7" top="0.75" bottom="0.75" header="0.3" footer="0.3"/>
  <pageSetup paperSize="9" scale="27" fitToHeight="0" orientation="landscape" r:id="rId1"/>
  <extLst>
    <ext xmlns:x14="http://schemas.microsoft.com/office/spreadsheetml/2009/9/main" uri="{78C0D931-6437-407d-A8EE-F0AAD7539E65}">
      <x14:conditionalFormattings>
        <x14:conditionalFormatting xmlns:xm="http://schemas.microsoft.com/office/excel/2006/main">
          <x14:cfRule type="cellIs" priority="1" operator="between" id="{BDCAEC0C-229F-4EB5-B852-9876A3E7CD38}">
            <xm:f>Lookup!$A$8</xm:f>
            <xm:f>Lookup!$A$9</xm:f>
            <x14:dxf>
              <font>
                <b/>
                <i val="0"/>
                <strike val="0"/>
                <color theme="0"/>
              </font>
              <fill>
                <patternFill>
                  <bgColor rgb="FFFF0000"/>
                </patternFill>
              </fill>
            </x14:dxf>
          </x14:cfRule>
          <xm:sqref>K3:K206</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F2459-06A5-4959-A211-F4CD9081F1F3}">
  <sheetPr codeName="Sheet4"/>
  <dimension ref="A1:Q27"/>
  <sheetViews>
    <sheetView zoomScale="55" zoomScaleNormal="55" workbookViewId="0"/>
  </sheetViews>
  <sheetFormatPr defaultRowHeight="14.5" x14ac:dyDescent="0.35"/>
  <cols>
    <col min="1" max="1" width="16.81640625" customWidth="1"/>
    <col min="2" max="2" width="13.1796875" bestFit="1" customWidth="1"/>
    <col min="3" max="3" width="17.08984375" bestFit="1" customWidth="1"/>
    <col min="4" max="4" width="10.36328125" customWidth="1"/>
    <col min="5" max="5" width="11" customWidth="1"/>
    <col min="6" max="6" width="12.6328125" customWidth="1"/>
    <col min="7" max="7" width="10.81640625" customWidth="1"/>
    <col min="8" max="8" width="11" customWidth="1"/>
    <col min="9" max="9" width="11.81640625" customWidth="1"/>
    <col min="10" max="15" width="19" customWidth="1"/>
    <col min="16" max="16" width="10.36328125" customWidth="1"/>
  </cols>
  <sheetData>
    <row r="1" spans="1:17" ht="43.5" x14ac:dyDescent="0.35">
      <c r="B1" s="2" t="s">
        <v>492</v>
      </c>
      <c r="C1" s="2" t="s">
        <v>489</v>
      </c>
      <c r="D1" s="2" t="s">
        <v>493</v>
      </c>
      <c r="E1" s="2" t="s">
        <v>490</v>
      </c>
      <c r="F1" s="2" t="s">
        <v>491</v>
      </c>
      <c r="G1" s="2" t="s">
        <v>494</v>
      </c>
      <c r="H1" s="2" t="s">
        <v>495</v>
      </c>
      <c r="I1" s="2" t="s">
        <v>496</v>
      </c>
      <c r="J1" s="2" t="s">
        <v>497</v>
      </c>
      <c r="K1" s="2" t="s">
        <v>498</v>
      </c>
      <c r="L1" s="2" t="s">
        <v>499</v>
      </c>
      <c r="M1" s="2" t="s">
        <v>500</v>
      </c>
      <c r="N1" s="2" t="s">
        <v>501</v>
      </c>
      <c r="O1" s="2" t="s">
        <v>502</v>
      </c>
      <c r="P1" s="2"/>
      <c r="Q1" s="1" t="s">
        <v>82</v>
      </c>
    </row>
    <row r="2" spans="1:17" ht="29" x14ac:dyDescent="0.35">
      <c r="A2" s="1" t="s">
        <v>10</v>
      </c>
      <c r="B2" s="3">
        <f>COUNTIF('1. Accountability'!E:E,A2)</f>
        <v>0</v>
      </c>
      <c r="C2" s="3">
        <f>COUNTIF('2. Transparency'!E:E,A2)</f>
        <v>0</v>
      </c>
      <c r="D2" s="3">
        <f>COUNTIF('3. Children''s rights '!E:E,A2)</f>
        <v>0</v>
      </c>
      <c r="E2" s="3">
        <f>COUNTIF('4. DPIAs'!E:E,A2)</f>
        <v>0</v>
      </c>
      <c r="F2" s="3">
        <f>COUNTIF('5. Data minimisation'!E:E,A2)</f>
        <v>0</v>
      </c>
      <c r="G2" s="3">
        <f>COUNTIF('6. Data sharing'!E:E,A2)</f>
        <v>0</v>
      </c>
      <c r="H2" s="3">
        <f>COUNTIF('7. Age assurance'!E:E,A2)</f>
        <v>0</v>
      </c>
      <c r="I2" s="3">
        <f>COUNTIF('8. Detrimental use of info'!E:E,A2)</f>
        <v>0</v>
      </c>
      <c r="J2" s="3">
        <f>COUNTIF('9. Default privacy settings'!E:E,A2)</f>
        <v>0</v>
      </c>
      <c r="K2" s="3">
        <f>COUNTIF('10. Parental controls'!E:E,A2)</f>
        <v>0</v>
      </c>
      <c r="L2" s="3">
        <f>COUNTIF('11. Geolocation data'!E:E,A2)</f>
        <v>0</v>
      </c>
      <c r="M2" s="3">
        <f>COUNTIF('12. Profiling'!E:E,A2)</f>
        <v>0</v>
      </c>
      <c r="N2" s="3">
        <f>COUNTIF('13. Nudge techniques'!E:E,A2)</f>
        <v>0</v>
      </c>
      <c r="O2" s="3">
        <f>COUNTIF('14. Connected toys &amp; devices'!E:E,A2)</f>
        <v>0</v>
      </c>
      <c r="P2" s="3"/>
      <c r="Q2">
        <f>SUM(B2:O2)</f>
        <v>0</v>
      </c>
    </row>
    <row r="3" spans="1:17" ht="29" x14ac:dyDescent="0.35">
      <c r="A3" s="1" t="s">
        <v>7</v>
      </c>
      <c r="B3" s="3">
        <f>COUNTIF('1. Accountability'!E:E,A3)</f>
        <v>0</v>
      </c>
      <c r="C3" s="3">
        <f>COUNTIF('2. Transparency'!E:E,A3)</f>
        <v>0</v>
      </c>
      <c r="D3" s="3">
        <f>COUNTIF('3. Children''s rights '!E:E,A3)</f>
        <v>0</v>
      </c>
      <c r="E3" s="3">
        <f>COUNTIF('4. DPIAs'!E:E,A3)</f>
        <v>0</v>
      </c>
      <c r="F3" s="3">
        <f>COUNTIF('5. Data minimisation'!E:E,A3)</f>
        <v>0</v>
      </c>
      <c r="G3" s="3">
        <f>COUNTIF('6. Data sharing'!E:E,A3)</f>
        <v>0</v>
      </c>
      <c r="H3" s="3">
        <f>COUNTIF('7. Age assurance'!E:E,A3)</f>
        <v>0</v>
      </c>
      <c r="I3" s="3">
        <f>COUNTIF('8. Detrimental use of info'!E:E,A3)</f>
        <v>0</v>
      </c>
      <c r="J3" s="3">
        <f>COUNTIF('9. Default privacy settings'!E:E,A3)</f>
        <v>0</v>
      </c>
      <c r="K3" s="3">
        <f>COUNTIF('10. Parental controls'!E:E,A3)</f>
        <v>0</v>
      </c>
      <c r="L3" s="3">
        <f>COUNTIF('11. Geolocation data'!E:E,A3)</f>
        <v>0</v>
      </c>
      <c r="M3" s="3">
        <f>COUNTIF('12. Profiling'!E:E,A3)</f>
        <v>0</v>
      </c>
      <c r="N3" s="3">
        <f>COUNTIF('13. Nudge techniques'!E:E,A3)</f>
        <v>0</v>
      </c>
      <c r="O3" s="3">
        <f>COUNTIF('14. Connected toys &amp; devices'!E:E,A3)</f>
        <v>0</v>
      </c>
      <c r="P3" s="3"/>
      <c r="Q3">
        <f t="shared" ref="Q3:Q6" si="0">SUM(B3:O3)</f>
        <v>0</v>
      </c>
    </row>
    <row r="4" spans="1:17" ht="29" x14ac:dyDescent="0.35">
      <c r="A4" s="1" t="s">
        <v>8</v>
      </c>
      <c r="B4" s="3">
        <f>COUNTIF('1. Accountability'!E:E,A4)</f>
        <v>0</v>
      </c>
      <c r="C4" s="3">
        <f>COUNTIF('2. Transparency'!E:E,A4)</f>
        <v>0</v>
      </c>
      <c r="D4" s="3">
        <f>COUNTIF('3. Children''s rights '!E:E,A4)</f>
        <v>0</v>
      </c>
      <c r="E4" s="3">
        <f>COUNTIF('4. DPIAs'!E:E,A4)</f>
        <v>0</v>
      </c>
      <c r="F4" s="3">
        <f>COUNTIF('5. Data minimisation'!E:E,A4)</f>
        <v>0</v>
      </c>
      <c r="G4" s="3">
        <f>COUNTIF('6. Data sharing'!E:E,A4)</f>
        <v>0</v>
      </c>
      <c r="H4" s="3">
        <f>COUNTIF('7. Age assurance'!E:E,A4)</f>
        <v>0</v>
      </c>
      <c r="I4" s="3">
        <f>COUNTIF('8. Detrimental use of info'!E:E,A4)</f>
        <v>0</v>
      </c>
      <c r="J4" s="3">
        <f>COUNTIF('9. Default privacy settings'!E:E,A4)</f>
        <v>0</v>
      </c>
      <c r="K4" s="3">
        <f>COUNTIF('10. Parental controls'!E:E,A4)</f>
        <v>0</v>
      </c>
      <c r="L4" s="3">
        <f>COUNTIF('11. Geolocation data'!E:E,A4)</f>
        <v>0</v>
      </c>
      <c r="M4" s="3">
        <f>COUNTIF('12. Profiling'!E:E,A4)</f>
        <v>0</v>
      </c>
      <c r="N4" s="3">
        <f>COUNTIF('13. Nudge techniques'!E:E,A4)</f>
        <v>0</v>
      </c>
      <c r="O4" s="3">
        <f>COUNTIF('14. Connected toys &amp; devices'!E:E,A4)</f>
        <v>0</v>
      </c>
      <c r="P4" s="3"/>
      <c r="Q4">
        <f t="shared" si="0"/>
        <v>0</v>
      </c>
    </row>
    <row r="5" spans="1:17" x14ac:dyDescent="0.35">
      <c r="A5" s="1" t="s">
        <v>9</v>
      </c>
      <c r="B5" s="3">
        <f>COUNTIF('1. Accountability'!E:E,A5)</f>
        <v>0</v>
      </c>
      <c r="C5" s="3">
        <f>COUNTIF('2. Transparency'!E:E,A5)</f>
        <v>0</v>
      </c>
      <c r="D5" s="3">
        <f>COUNTIF('3. Children''s rights '!E:E,A5)</f>
        <v>0</v>
      </c>
      <c r="E5" s="3">
        <f>COUNTIF('4. DPIAs'!E:E,A5)</f>
        <v>0</v>
      </c>
      <c r="F5" s="3">
        <f>COUNTIF('5. Data minimisation'!E:E,A5)</f>
        <v>0</v>
      </c>
      <c r="G5" s="3">
        <f>COUNTIF('6. Data sharing'!E:E,A5)</f>
        <v>0</v>
      </c>
      <c r="H5" s="3">
        <f>COUNTIF('7. Age assurance'!E:E,A5)</f>
        <v>0</v>
      </c>
      <c r="I5" s="3">
        <f>COUNTIF('8. Detrimental use of info'!E:E,A5)</f>
        <v>0</v>
      </c>
      <c r="J5" s="3">
        <f>COUNTIF('9. Default privacy settings'!E:E,A5)</f>
        <v>0</v>
      </c>
      <c r="K5" s="3">
        <f>COUNTIF('10. Parental controls'!E:E,A5)</f>
        <v>0</v>
      </c>
      <c r="L5" s="3">
        <f>COUNTIF('11. Geolocation data'!E:E,A5)</f>
        <v>0</v>
      </c>
      <c r="M5" s="3">
        <f>COUNTIF('12. Profiling'!E:E,A5)</f>
        <v>0</v>
      </c>
      <c r="N5" s="3">
        <f>COUNTIF('13. Nudge techniques'!E:E,A5)</f>
        <v>0</v>
      </c>
      <c r="O5" s="3">
        <f>COUNTIF('14. Connected toys &amp; devices'!E:E,A5)</f>
        <v>0</v>
      </c>
      <c r="P5" s="3"/>
      <c r="Q5">
        <f t="shared" si="0"/>
        <v>0</v>
      </c>
    </row>
    <row r="6" spans="1:17" x14ac:dyDescent="0.35">
      <c r="A6" s="1" t="s">
        <v>81</v>
      </c>
      <c r="B6" s="3">
        <f>COUNTBLANK('1. Accountability'!E2:E32)</f>
        <v>31</v>
      </c>
      <c r="C6" s="3">
        <f>COUNTBLANK('2. Transparency'!E2:E9)</f>
        <v>8</v>
      </c>
      <c r="D6" s="3">
        <f>COUNTBLANK('3. Children''s rights '!E2:E6)</f>
        <v>5</v>
      </c>
      <c r="E6" s="3">
        <f>COUNTBLANK('4. DPIAs'!E2:E17)</f>
        <v>16</v>
      </c>
      <c r="F6" s="3">
        <f>COUNTBLANK('5. Data minimisation'!E2:E14)</f>
        <v>13</v>
      </c>
      <c r="G6" s="3">
        <f>COUNTBLANK('6. Data sharing'!E2:E8)</f>
        <v>7</v>
      </c>
      <c r="H6" s="3">
        <f>COUNTBLANK('7. Age assurance'!E2:E38)</f>
        <v>37</v>
      </c>
      <c r="I6" s="3">
        <f>COUNTBLANK('8. Detrimental use of info'!E2:E19)</f>
        <v>18</v>
      </c>
      <c r="J6" s="3">
        <f>COUNTBLANK('9. Default privacy settings'!E2:E10)</f>
        <v>9</v>
      </c>
      <c r="K6" s="3">
        <f>COUNTBLANK('10. Parental controls'!E2:E9)</f>
        <v>8</v>
      </c>
      <c r="L6" s="3">
        <f>COUNTBLANK('11. Geolocation data'!E2:E9)</f>
        <v>8</v>
      </c>
      <c r="M6" s="3">
        <f>COUNTBLANK('12. Profiling'!E2:E18)</f>
        <v>17</v>
      </c>
      <c r="N6" s="3">
        <f>COUNTBLANK('13. Nudge techniques'!E2:E16)</f>
        <v>15</v>
      </c>
      <c r="O6" s="3">
        <f>COUNTBLANK('14. Connected toys &amp; devices'!E2:E13)</f>
        <v>12</v>
      </c>
      <c r="P6" s="3"/>
      <c r="Q6">
        <f t="shared" si="0"/>
        <v>204</v>
      </c>
    </row>
    <row r="17" spans="1:17" ht="43.5" x14ac:dyDescent="0.35">
      <c r="B17" s="2" t="s">
        <v>492</v>
      </c>
      <c r="C17" s="2" t="s">
        <v>489</v>
      </c>
      <c r="D17" s="2" t="s">
        <v>493</v>
      </c>
      <c r="E17" s="2" t="s">
        <v>490</v>
      </c>
      <c r="F17" s="2" t="s">
        <v>491</v>
      </c>
      <c r="G17" s="2" t="s">
        <v>494</v>
      </c>
      <c r="H17" s="2" t="s">
        <v>495</v>
      </c>
      <c r="I17" s="2" t="s">
        <v>496</v>
      </c>
      <c r="J17" s="2" t="s">
        <v>497</v>
      </c>
      <c r="K17" s="2" t="s">
        <v>498</v>
      </c>
      <c r="L17" s="2" t="s">
        <v>499</v>
      </c>
      <c r="M17" s="2" t="s">
        <v>500</v>
      </c>
      <c r="N17" s="2" t="s">
        <v>501</v>
      </c>
      <c r="O17" s="2" t="s">
        <v>502</v>
      </c>
      <c r="P17" s="2"/>
      <c r="Q17" s="1" t="s">
        <v>82</v>
      </c>
    </row>
    <row r="18" spans="1:17" x14ac:dyDescent="0.35">
      <c r="A18" s="6" t="s">
        <v>85</v>
      </c>
      <c r="B18" s="3">
        <f>COUNTIF('1. Accountability'!I:I,A18)</f>
        <v>0</v>
      </c>
      <c r="C18" s="3">
        <f>COUNTIF('2. Transparency'!I:I,A18)</f>
        <v>0</v>
      </c>
      <c r="D18" s="3">
        <f>COUNTIF('3. Children''s rights '!I:I,A18)</f>
        <v>0</v>
      </c>
      <c r="E18" s="3">
        <f>COUNTIF('4. DPIAs'!I:I,A18)</f>
        <v>0</v>
      </c>
      <c r="F18" s="3">
        <f>COUNTIF('5. Data minimisation'!I:I,A18)</f>
        <v>0</v>
      </c>
      <c r="G18" s="3">
        <f>COUNTIF('6. Data sharing'!I:I,A18)</f>
        <v>0</v>
      </c>
      <c r="H18" s="3">
        <f>COUNTIF('7. Age assurance'!I:I,A18)</f>
        <v>0</v>
      </c>
      <c r="I18" s="3">
        <f>COUNTIF('8. Detrimental use of info'!I:I,A18)</f>
        <v>0</v>
      </c>
      <c r="J18" s="3">
        <f>COUNTIF('9. Default privacy settings'!I:I,A18)</f>
        <v>0</v>
      </c>
      <c r="K18" s="3">
        <f>COUNTIF('10. Parental controls'!I:I,A18)</f>
        <v>0</v>
      </c>
      <c r="L18" s="3">
        <f>COUNTIF('11. Geolocation data'!I:I,A18)</f>
        <v>0</v>
      </c>
      <c r="M18" s="3">
        <f>COUNTIF('12. Profiling'!I:I,A18)</f>
        <v>0</v>
      </c>
      <c r="N18" s="3">
        <f>COUNTIF('13. Nudge techniques'!I:I,A18)</f>
        <v>0</v>
      </c>
      <c r="O18" s="3">
        <f>COUNTIF('14. Connected toys &amp; devices'!I:I,A18)</f>
        <v>0</v>
      </c>
      <c r="P18" s="3"/>
      <c r="Q18">
        <f>SUM(B18:O18)</f>
        <v>0</v>
      </c>
    </row>
    <row r="19" spans="1:17" x14ac:dyDescent="0.35">
      <c r="A19" s="6" t="s">
        <v>90</v>
      </c>
      <c r="B19" s="3">
        <f>COUNTIF('1. Accountability'!I:I,A19)</f>
        <v>0</v>
      </c>
      <c r="C19" s="3">
        <f>COUNTIF('2. Transparency'!I:I,A19)</f>
        <v>0</v>
      </c>
      <c r="D19" s="3">
        <f>COUNTIF('3. Children''s rights '!I:I,A19)</f>
        <v>0</v>
      </c>
      <c r="E19" s="3">
        <f>COUNTIF('4. DPIAs'!I:I,A19)</f>
        <v>0</v>
      </c>
      <c r="F19" s="3">
        <f>COUNTIF('5. Data minimisation'!I:I,A19)</f>
        <v>0</v>
      </c>
      <c r="G19" s="3">
        <f>COUNTIF('6. Data sharing'!I:I,A19)</f>
        <v>0</v>
      </c>
      <c r="H19" s="3">
        <f>COUNTIF('7. Age assurance'!I:I,A19)</f>
        <v>0</v>
      </c>
      <c r="I19" s="3">
        <f>COUNTIF('8. Detrimental use of info'!I:I,A19)</f>
        <v>0</v>
      </c>
      <c r="J19" s="3">
        <f>COUNTIF('9. Default privacy settings'!I:I,A19)</f>
        <v>0</v>
      </c>
      <c r="K19" s="3">
        <f>COUNTIF('10. Parental controls'!I:I,A19)</f>
        <v>0</v>
      </c>
      <c r="L19" s="3">
        <f>COUNTIF('11. Geolocation data'!I:I,A19)</f>
        <v>0</v>
      </c>
      <c r="M19" s="3">
        <f>COUNTIF('12. Profiling'!I:I,A19)</f>
        <v>0</v>
      </c>
      <c r="N19" s="3">
        <f>COUNTIF('13. Nudge techniques'!I:I,A19)</f>
        <v>0</v>
      </c>
      <c r="O19" s="3">
        <f>COUNTIF('14. Connected toys &amp; devices'!I:I,A19)</f>
        <v>0</v>
      </c>
      <c r="P19" s="3"/>
      <c r="Q19">
        <f t="shared" ref="Q19:Q23" si="1">SUM(B19:O19)</f>
        <v>0</v>
      </c>
    </row>
    <row r="20" spans="1:17" x14ac:dyDescent="0.35">
      <c r="A20" s="6" t="s">
        <v>87</v>
      </c>
      <c r="B20" s="3">
        <f>COUNTIF('1. Accountability'!I:I,A20)</f>
        <v>0</v>
      </c>
      <c r="C20" s="3">
        <f>COUNTIF('2. Transparency'!I:I,A20)</f>
        <v>0</v>
      </c>
      <c r="D20" s="3">
        <f>COUNTIF('3. Children''s rights '!I:I,A20)</f>
        <v>0</v>
      </c>
      <c r="E20" s="3">
        <f>COUNTIF('4. DPIAs'!I:I,A20)</f>
        <v>0</v>
      </c>
      <c r="F20" s="3">
        <f>COUNTIF('5. Data minimisation'!I:I,A20)</f>
        <v>0</v>
      </c>
      <c r="G20" s="3">
        <f>COUNTIF('6. Data sharing'!I:I,A20)</f>
        <v>0</v>
      </c>
      <c r="H20" s="3">
        <f>COUNTIF('7. Age assurance'!I:I,A20)</f>
        <v>0</v>
      </c>
      <c r="I20" s="3">
        <f>COUNTIF('8. Detrimental use of info'!I:I,A20)</f>
        <v>0</v>
      </c>
      <c r="J20" s="3">
        <f>COUNTIF('9. Default privacy settings'!I:I,A20)</f>
        <v>0</v>
      </c>
      <c r="K20" s="3">
        <f>COUNTIF('10. Parental controls'!I:I,A20)</f>
        <v>0</v>
      </c>
      <c r="L20" s="3">
        <f>COUNTIF('11. Geolocation data'!I:I,A20)</f>
        <v>0</v>
      </c>
      <c r="M20" s="3">
        <f>COUNTIF('12. Profiling'!I:I,A20)</f>
        <v>0</v>
      </c>
      <c r="N20" s="3">
        <f>COUNTIF('13. Nudge techniques'!I:I,A20)</f>
        <v>0</v>
      </c>
      <c r="O20" s="3">
        <f>COUNTIF('14. Connected toys &amp; devices'!I:I,A20)</f>
        <v>0</v>
      </c>
      <c r="P20" s="3"/>
      <c r="Q20">
        <f t="shared" si="1"/>
        <v>0</v>
      </c>
    </row>
    <row r="21" spans="1:17" x14ac:dyDescent="0.35">
      <c r="A21" s="6" t="s">
        <v>88</v>
      </c>
      <c r="B21" s="3">
        <f>COUNTIF('1. Accountability'!I:I,A21)</f>
        <v>0</v>
      </c>
      <c r="C21" s="3">
        <f>COUNTIF('2. Transparency'!I:I,A21)</f>
        <v>0</v>
      </c>
      <c r="D21" s="3">
        <f>COUNTIF('3. Children''s rights '!I:I,A21)</f>
        <v>0</v>
      </c>
      <c r="E21" s="3">
        <f>COUNTIF('4. DPIAs'!I:I,A21)</f>
        <v>0</v>
      </c>
      <c r="F21" s="3">
        <f>COUNTIF('5. Data minimisation'!I:I,A21)</f>
        <v>0</v>
      </c>
      <c r="G21" s="3">
        <f>COUNTIF('6. Data sharing'!I:I,A21)</f>
        <v>0</v>
      </c>
      <c r="H21" s="3">
        <f>COUNTIF('7. Age assurance'!I:I,A21)</f>
        <v>0</v>
      </c>
      <c r="I21" s="3">
        <f>COUNTIF('8. Detrimental use of info'!I:I,A21)</f>
        <v>0</v>
      </c>
      <c r="J21" s="3">
        <f>COUNTIF('9. Default privacy settings'!I:I,A21)</f>
        <v>0</v>
      </c>
      <c r="K21" s="3">
        <f>COUNTIF('10. Parental controls'!I:I,A21)</f>
        <v>0</v>
      </c>
      <c r="L21" s="3">
        <f>COUNTIF('11. Geolocation data'!I:I,A21)</f>
        <v>0</v>
      </c>
      <c r="M21" s="3">
        <f>COUNTIF('12. Profiling'!I:I,A21)</f>
        <v>0</v>
      </c>
      <c r="N21" s="3">
        <f>COUNTIF('13. Nudge techniques'!I:I,A21)</f>
        <v>0</v>
      </c>
      <c r="O21" s="3">
        <f>COUNTIF('14. Connected toys &amp; devices'!I:I,A21)</f>
        <v>0</v>
      </c>
      <c r="P21" s="3"/>
      <c r="Q21">
        <f t="shared" si="1"/>
        <v>0</v>
      </c>
    </row>
    <row r="22" spans="1:17" x14ac:dyDescent="0.35">
      <c r="A22" s="6" t="s">
        <v>89</v>
      </c>
      <c r="B22" s="3">
        <f>COUNTIF('1. Accountability'!I:I,A22)</f>
        <v>0</v>
      </c>
      <c r="C22" s="3">
        <f>COUNTIF('2. Transparency'!I:I,A22)</f>
        <v>0</v>
      </c>
      <c r="D22" s="3">
        <f>COUNTIF('3. Children''s rights '!I:I,A22)</f>
        <v>0</v>
      </c>
      <c r="E22" s="3">
        <f>COUNTIF('4. DPIAs'!I:I,A22)</f>
        <v>0</v>
      </c>
      <c r="F22" s="3">
        <f>COUNTIF('5. Data minimisation'!I:I,A22)</f>
        <v>0</v>
      </c>
      <c r="G22" s="3">
        <f>COUNTIF('6. Data sharing'!I:I,A22)</f>
        <v>0</v>
      </c>
      <c r="H22" s="3">
        <f>COUNTIF('7. Age assurance'!I:I,A22)</f>
        <v>0</v>
      </c>
      <c r="I22" s="3">
        <f>COUNTIF('8. Detrimental use of info'!I:I,A22)</f>
        <v>0</v>
      </c>
      <c r="J22" s="3">
        <f>COUNTIF('9. Default privacy settings'!I:I,A22)</f>
        <v>0</v>
      </c>
      <c r="K22" s="3">
        <f>COUNTIF('10. Parental controls'!I:I,A22)</f>
        <v>0</v>
      </c>
      <c r="L22" s="3">
        <f>COUNTIF('11. Geolocation data'!I:I,A22)</f>
        <v>0</v>
      </c>
      <c r="M22" s="3">
        <f>COUNTIF('12. Profiling'!I:I,A22)</f>
        <v>0</v>
      </c>
      <c r="N22" s="3">
        <f>COUNTIF('13. Nudge techniques'!I:I,A22)</f>
        <v>0</v>
      </c>
      <c r="O22" s="3">
        <f>COUNTIF('14. Connected toys &amp; devices'!I:I,A22)</f>
        <v>0</v>
      </c>
      <c r="P22" s="3"/>
      <c r="Q22">
        <f t="shared" si="1"/>
        <v>0</v>
      </c>
    </row>
    <row r="23" spans="1:17" x14ac:dyDescent="0.35">
      <c r="A23" s="6" t="s">
        <v>81</v>
      </c>
      <c r="B23" s="3">
        <f>COUNTBLANK('1. Accountability'!I2:I32)</f>
        <v>31</v>
      </c>
      <c r="C23" s="3">
        <f>COUNTBLANK('2. Transparency'!I2:I9)</f>
        <v>8</v>
      </c>
      <c r="D23" s="3">
        <f>COUNTBLANK('3. Children''s rights '!I2:I6)</f>
        <v>5</v>
      </c>
      <c r="E23" s="3">
        <f>COUNTBLANK('4. DPIAs'!I2:I17)</f>
        <v>16</v>
      </c>
      <c r="F23" s="3">
        <f>COUNTBLANK('5. Data minimisation'!I2:I14)</f>
        <v>13</v>
      </c>
      <c r="G23" s="3">
        <f>COUNTBLANK('6. Data sharing'!I2:I8)</f>
        <v>7</v>
      </c>
      <c r="H23" s="3">
        <f>COUNTBLANK('7. Age assurance'!I2:I38)</f>
        <v>37</v>
      </c>
      <c r="I23" s="3">
        <f>COUNTBLANK('8. Detrimental use of info'!J2:J19)</f>
        <v>18</v>
      </c>
      <c r="J23" s="3">
        <f>COUNTBLANK('9. Default privacy settings'!I2:I10)</f>
        <v>9</v>
      </c>
      <c r="K23" s="3">
        <f>COUNTBLANK('10. Parental controls'!I2:I9)</f>
        <v>8</v>
      </c>
      <c r="L23" s="3">
        <f>COUNTBLANK('11. Geolocation data'!I2:I9)</f>
        <v>8</v>
      </c>
      <c r="M23" s="3">
        <f>COUNTBLANK('12. Profiling'!I2:I18)</f>
        <v>17</v>
      </c>
      <c r="N23" s="3">
        <f>COUNTBLANK('13. Nudge techniques'!I2:I16)</f>
        <v>15</v>
      </c>
      <c r="O23" s="3">
        <f>COUNTBLANK('14. Connected toys &amp; devices'!I2:I13)</f>
        <v>12</v>
      </c>
      <c r="Q23">
        <f t="shared" si="1"/>
        <v>204</v>
      </c>
    </row>
    <row r="26" spans="1:17" x14ac:dyDescent="0.35">
      <c r="B26" s="6" t="s">
        <v>85</v>
      </c>
      <c r="C26" s="6" t="s">
        <v>90</v>
      </c>
      <c r="D26" s="6" t="s">
        <v>87</v>
      </c>
      <c r="E26" s="6" t="s">
        <v>88</v>
      </c>
      <c r="F26" s="6" t="s">
        <v>89</v>
      </c>
      <c r="G26" s="6" t="s">
        <v>81</v>
      </c>
    </row>
    <row r="27" spans="1:17" x14ac:dyDescent="0.35">
      <c r="B27">
        <f>SUM(B18:O18)</f>
        <v>0</v>
      </c>
      <c r="C27">
        <f>SUM(B19:O19)</f>
        <v>0</v>
      </c>
      <c r="D27">
        <f>SUM(B20:O20)</f>
        <v>0</v>
      </c>
      <c r="E27">
        <f>SUM(B21:O21)</f>
        <v>0</v>
      </c>
      <c r="F27">
        <f>SUM(B22:O22)</f>
        <v>0</v>
      </c>
      <c r="G27">
        <f>SUM(B23:O23)</f>
        <v>204</v>
      </c>
    </row>
  </sheetData>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AE6A8F-4D38-42A7-A0B3-70016E71EADC}">
  <sheetPr codeName="Sheet5"/>
  <dimension ref="A1:G9"/>
  <sheetViews>
    <sheetView workbookViewId="0">
      <selection activeCell="E1" sqref="E1:E5"/>
    </sheetView>
  </sheetViews>
  <sheetFormatPr defaultRowHeight="14.5" x14ac:dyDescent="0.35"/>
  <cols>
    <col min="1" max="1" width="13.81640625" bestFit="1" customWidth="1"/>
  </cols>
  <sheetData>
    <row r="1" spans="1:7" x14ac:dyDescent="0.35">
      <c r="A1" s="5" t="s">
        <v>10</v>
      </c>
      <c r="B1" s="6"/>
      <c r="C1" s="6"/>
      <c r="D1" s="6"/>
      <c r="E1" s="6" t="s">
        <v>85</v>
      </c>
      <c r="F1" s="6"/>
      <c r="G1" s="6" t="s">
        <v>85</v>
      </c>
    </row>
    <row r="2" spans="1:7" x14ac:dyDescent="0.35">
      <c r="A2" s="6" t="s">
        <v>7</v>
      </c>
      <c r="B2" s="6"/>
      <c r="C2" s="6"/>
      <c r="D2" s="6"/>
      <c r="E2" s="6" t="s">
        <v>90</v>
      </c>
      <c r="F2" s="6"/>
      <c r="G2" s="6" t="s">
        <v>86</v>
      </c>
    </row>
    <row r="3" spans="1:7" x14ac:dyDescent="0.35">
      <c r="A3" s="6" t="s">
        <v>8</v>
      </c>
      <c r="B3" s="6"/>
      <c r="C3" s="6"/>
      <c r="D3" s="6"/>
      <c r="E3" s="6" t="s">
        <v>87</v>
      </c>
      <c r="F3" s="6"/>
      <c r="G3" s="6" t="s">
        <v>88</v>
      </c>
    </row>
    <row r="4" spans="1:7" x14ac:dyDescent="0.35">
      <c r="A4" s="6" t="s">
        <v>9</v>
      </c>
      <c r="B4" s="6"/>
      <c r="C4" s="6"/>
      <c r="D4" s="6"/>
      <c r="E4" s="6" t="s">
        <v>88</v>
      </c>
      <c r="F4" s="6"/>
      <c r="G4" s="6" t="s">
        <v>89</v>
      </c>
    </row>
    <row r="5" spans="1:7" x14ac:dyDescent="0.35">
      <c r="A5" s="6"/>
      <c r="B5" s="6"/>
      <c r="C5" s="6"/>
      <c r="D5" s="6"/>
      <c r="E5" s="6" t="s">
        <v>89</v>
      </c>
      <c r="F5" s="6"/>
      <c r="G5" s="6"/>
    </row>
    <row r="6" spans="1:7" x14ac:dyDescent="0.35">
      <c r="A6" s="6"/>
      <c r="B6" s="6"/>
      <c r="C6" s="6"/>
      <c r="D6" s="6"/>
      <c r="E6" s="6"/>
      <c r="F6" s="6"/>
      <c r="G6" s="6"/>
    </row>
    <row r="7" spans="1:7" x14ac:dyDescent="0.35">
      <c r="A7" s="6"/>
      <c r="B7" s="6"/>
      <c r="C7" s="6"/>
      <c r="D7" s="6"/>
      <c r="E7" s="6"/>
      <c r="F7" s="6"/>
      <c r="G7" s="6"/>
    </row>
    <row r="8" spans="1:7" x14ac:dyDescent="0.35">
      <c r="A8" s="7">
        <v>36526</v>
      </c>
      <c r="B8" s="6"/>
      <c r="C8" s="6"/>
      <c r="D8" s="6"/>
      <c r="E8" s="6"/>
      <c r="F8" s="6"/>
      <c r="G8" s="6"/>
    </row>
    <row r="9" spans="1:7" x14ac:dyDescent="0.35">
      <c r="A9" s="7">
        <f ca="1">TODAY()</f>
        <v>45574</v>
      </c>
      <c r="B9" s="6"/>
      <c r="C9" s="6"/>
      <c r="D9" s="6"/>
      <c r="E9" s="6"/>
      <c r="F9" s="6"/>
      <c r="G9" s="6"/>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6B9C31-5B04-483F-B5B7-1061798AB929}">
  <sheetPr codeName="Sheet6">
    <tabColor rgb="FF00853F"/>
    <pageSetUpPr fitToPage="1"/>
  </sheetPr>
  <dimension ref="A1:P32"/>
  <sheetViews>
    <sheetView showGridLines="0" zoomScale="68" zoomScaleNormal="68" workbookViewId="0">
      <pane ySplit="1" topLeftCell="A22" activePane="bottomLeft" state="frozen"/>
      <selection pane="bottomLeft" activeCell="D28" sqref="D28"/>
    </sheetView>
  </sheetViews>
  <sheetFormatPr defaultColWidth="9.08984375" defaultRowHeight="22" customHeight="1" x14ac:dyDescent="0.35"/>
  <cols>
    <col min="1" max="1" width="13.08984375" style="18" customWidth="1"/>
    <col min="2" max="2" width="48.81640625" style="18" customWidth="1"/>
    <col min="3" max="3" width="19.1796875" style="18" customWidth="1"/>
    <col min="4" max="4" width="63.81640625" style="18" customWidth="1"/>
    <col min="5" max="5" width="25" style="18" customWidth="1"/>
    <col min="6" max="6" width="28.453125" style="18" customWidth="1"/>
    <col min="7" max="7" width="26" style="18" customWidth="1"/>
    <col min="8" max="8" width="12" style="18" customWidth="1"/>
    <col min="9" max="9" width="18.1796875" style="105" customWidth="1"/>
    <col min="10" max="10" width="21.6328125" style="18" customWidth="1"/>
    <col min="11" max="15" width="23.81640625" style="18" customWidth="1"/>
    <col min="16" max="16384" width="9.08984375" style="18"/>
  </cols>
  <sheetData>
    <row r="1" spans="1:16" s="24" customFormat="1" ht="35.5" customHeight="1" thickBot="1" x14ac:dyDescent="0.4">
      <c r="A1" s="17" t="s">
        <v>6</v>
      </c>
      <c r="B1" s="17" t="s">
        <v>1</v>
      </c>
      <c r="C1" s="17" t="s">
        <v>38</v>
      </c>
      <c r="D1" s="17" t="s">
        <v>5</v>
      </c>
      <c r="E1" s="17" t="s">
        <v>3</v>
      </c>
      <c r="F1" s="17" t="s">
        <v>91</v>
      </c>
      <c r="G1" s="17" t="s">
        <v>83</v>
      </c>
      <c r="H1" s="17" t="s">
        <v>11</v>
      </c>
      <c r="I1" s="17" t="s">
        <v>84</v>
      </c>
      <c r="J1" s="17" t="s">
        <v>94</v>
      </c>
      <c r="K1" s="21"/>
      <c r="L1" s="21"/>
      <c r="M1" s="21"/>
      <c r="N1" s="21"/>
      <c r="O1" s="21"/>
      <c r="P1" s="21"/>
    </row>
    <row r="2" spans="1:16" ht="362.5" x14ac:dyDescent="0.35">
      <c r="A2" s="178">
        <v>1.1000000000000001</v>
      </c>
      <c r="B2" s="181" t="s">
        <v>112</v>
      </c>
      <c r="C2" s="72" t="s">
        <v>12</v>
      </c>
      <c r="D2" s="73" t="s">
        <v>160</v>
      </c>
      <c r="E2" s="74"/>
      <c r="F2" s="74"/>
      <c r="G2" s="74"/>
      <c r="H2" s="74"/>
      <c r="I2" s="103"/>
      <c r="J2" s="75"/>
      <c r="K2" s="19"/>
      <c r="L2" s="106"/>
      <c r="M2" s="19"/>
      <c r="N2" s="19"/>
      <c r="O2" s="19"/>
      <c r="P2" s="19"/>
    </row>
    <row r="3" spans="1:16" ht="91" customHeight="1" x14ac:dyDescent="0.35">
      <c r="A3" s="179">
        <f t="shared" ref="A3:A5" si="0">A2</f>
        <v>1.1000000000000001</v>
      </c>
      <c r="B3" s="182" t="str">
        <f t="shared" ref="B3:B5" si="1">B2</f>
        <v>There is an assessment whether children are likely to access the online service, and an appropriate evidence-based decision taken on whether to apply the code standards.</v>
      </c>
      <c r="C3" s="32" t="s">
        <v>13</v>
      </c>
      <c r="D3" s="53" t="s">
        <v>113</v>
      </c>
      <c r="E3" s="14"/>
      <c r="F3" s="14"/>
      <c r="G3" s="14"/>
      <c r="H3" s="14"/>
      <c r="I3" s="104"/>
      <c r="J3" s="76"/>
      <c r="K3" s="19"/>
      <c r="L3" s="106"/>
      <c r="M3" s="19"/>
      <c r="N3" s="19"/>
      <c r="O3" s="19"/>
      <c r="P3" s="19"/>
    </row>
    <row r="4" spans="1:16" ht="68.5" customHeight="1" x14ac:dyDescent="0.35">
      <c r="A4" s="179">
        <f t="shared" si="0"/>
        <v>1.1000000000000001</v>
      </c>
      <c r="B4" s="182" t="str">
        <f t="shared" si="1"/>
        <v>There is an assessment whether children are likely to access the online service, and an appropriate evidence-based decision taken on whether to apply the code standards.</v>
      </c>
      <c r="C4" s="32" t="s">
        <v>14</v>
      </c>
      <c r="D4" s="53" t="s">
        <v>114</v>
      </c>
      <c r="E4" s="14"/>
      <c r="F4" s="14"/>
      <c r="G4" s="14"/>
      <c r="H4" s="14"/>
      <c r="I4" s="104"/>
      <c r="J4" s="76"/>
      <c r="K4" s="19"/>
      <c r="L4" s="106"/>
      <c r="M4" s="19"/>
      <c r="N4" s="19"/>
      <c r="O4" s="19"/>
      <c r="P4" s="19"/>
    </row>
    <row r="5" spans="1:16" ht="78" customHeight="1" thickBot="1" x14ac:dyDescent="0.4">
      <c r="A5" s="180">
        <f t="shared" si="0"/>
        <v>1.1000000000000001</v>
      </c>
      <c r="B5" s="183" t="str">
        <f t="shared" si="1"/>
        <v>There is an assessment whether children are likely to access the online service, and an appropriate evidence-based decision taken on whether to apply the code standards.</v>
      </c>
      <c r="C5" s="77" t="s">
        <v>15</v>
      </c>
      <c r="D5" s="78" t="s">
        <v>115</v>
      </c>
      <c r="E5" s="79"/>
      <c r="F5" s="79"/>
      <c r="G5" s="79"/>
      <c r="H5" s="79"/>
      <c r="I5" s="108"/>
      <c r="J5" s="80"/>
      <c r="K5" s="19"/>
      <c r="L5" s="106"/>
      <c r="M5" s="19"/>
      <c r="N5" s="19"/>
      <c r="O5" s="19"/>
      <c r="P5" s="19"/>
    </row>
    <row r="6" spans="1:16" ht="89.5" customHeight="1" x14ac:dyDescent="0.35">
      <c r="A6" s="231">
        <v>1.2000000000000002</v>
      </c>
      <c r="B6" s="230" t="s">
        <v>116</v>
      </c>
      <c r="C6" s="67" t="s">
        <v>117</v>
      </c>
      <c r="D6" s="70" t="s">
        <v>121</v>
      </c>
      <c r="E6" s="71"/>
      <c r="F6" s="71"/>
      <c r="G6" s="71"/>
      <c r="H6" s="71"/>
      <c r="I6" s="107"/>
      <c r="J6" s="84"/>
      <c r="K6" s="19"/>
      <c r="L6" s="106"/>
      <c r="M6" s="19"/>
      <c r="N6" s="19"/>
      <c r="O6" s="19"/>
      <c r="P6" s="19"/>
    </row>
    <row r="7" spans="1:16" ht="68.5" customHeight="1" x14ac:dyDescent="0.35">
      <c r="A7" s="179">
        <f t="shared" ref="A7:A11" si="2">A6</f>
        <v>1.2000000000000002</v>
      </c>
      <c r="B7" s="182" t="str">
        <f t="shared" ref="B7:B11" si="3">B6</f>
        <v>There is an embedded privacy management framework endorsed by management that supports the development and provision of online services aimed at, or likely to be accessed by, children.</v>
      </c>
      <c r="C7" s="51" t="s">
        <v>17</v>
      </c>
      <c r="D7" s="53" t="s">
        <v>122</v>
      </c>
      <c r="E7" s="14"/>
      <c r="F7" s="14"/>
      <c r="G7" s="14"/>
      <c r="H7" s="14"/>
      <c r="I7" s="104"/>
      <c r="J7" s="76"/>
      <c r="K7" s="19"/>
      <c r="L7" s="106"/>
      <c r="M7" s="19"/>
      <c r="N7" s="19"/>
      <c r="O7" s="19"/>
      <c r="P7" s="19"/>
    </row>
    <row r="8" spans="1:16" ht="84" customHeight="1" x14ac:dyDescent="0.35">
      <c r="A8" s="179">
        <f t="shared" si="2"/>
        <v>1.2000000000000002</v>
      </c>
      <c r="B8" s="182" t="str">
        <f t="shared" si="3"/>
        <v>There is an embedded privacy management framework endorsed by management that supports the development and provision of online services aimed at, or likely to be accessed by, children.</v>
      </c>
      <c r="C8" s="51" t="s">
        <v>16</v>
      </c>
      <c r="D8" s="53" t="s">
        <v>123</v>
      </c>
      <c r="E8" s="14"/>
      <c r="F8" s="14"/>
      <c r="G8" s="14"/>
      <c r="H8" s="14"/>
      <c r="I8" s="104"/>
      <c r="J8" s="76"/>
      <c r="K8" s="19"/>
      <c r="L8" s="106"/>
      <c r="M8" s="19"/>
      <c r="N8" s="19"/>
      <c r="O8" s="19"/>
      <c r="P8" s="19"/>
    </row>
    <row r="9" spans="1:16" ht="68.5" customHeight="1" x14ac:dyDescent="0.35">
      <c r="A9" s="179">
        <f t="shared" si="2"/>
        <v>1.2000000000000002</v>
      </c>
      <c r="B9" s="182" t="str">
        <f t="shared" si="3"/>
        <v>There is an embedded privacy management framework endorsed by management that supports the development and provision of online services aimed at, or likely to be accessed by, children.</v>
      </c>
      <c r="C9" s="51" t="s">
        <v>118</v>
      </c>
      <c r="D9" s="53" t="s">
        <v>124</v>
      </c>
      <c r="E9" s="14"/>
      <c r="F9" s="14"/>
      <c r="G9" s="14"/>
      <c r="H9" s="14"/>
      <c r="I9" s="104"/>
      <c r="J9" s="76"/>
      <c r="K9" s="19"/>
      <c r="L9" s="106"/>
      <c r="M9" s="19"/>
      <c r="N9" s="19"/>
      <c r="O9" s="19"/>
      <c r="P9" s="19"/>
    </row>
    <row r="10" spans="1:16" ht="46" customHeight="1" x14ac:dyDescent="0.35">
      <c r="A10" s="179">
        <f t="shared" si="2"/>
        <v>1.2000000000000002</v>
      </c>
      <c r="B10" s="182" t="str">
        <f t="shared" si="3"/>
        <v>There is an embedded privacy management framework endorsed by management that supports the development and provision of online services aimed at, or likely to be accessed by, children.</v>
      </c>
      <c r="C10" s="51" t="s">
        <v>119</v>
      </c>
      <c r="D10" s="53" t="s">
        <v>125</v>
      </c>
      <c r="E10" s="14"/>
      <c r="F10" s="14"/>
      <c r="G10" s="14"/>
      <c r="H10" s="14"/>
      <c r="I10" s="104"/>
      <c r="J10" s="76"/>
      <c r="K10" s="19"/>
      <c r="L10" s="106"/>
      <c r="M10" s="19"/>
      <c r="N10" s="19"/>
      <c r="O10" s="19"/>
      <c r="P10" s="19"/>
    </row>
    <row r="11" spans="1:16" ht="46" customHeight="1" thickBot="1" x14ac:dyDescent="0.4">
      <c r="A11" s="180">
        <f t="shared" si="2"/>
        <v>1.2000000000000002</v>
      </c>
      <c r="B11" s="183" t="str">
        <f t="shared" si="3"/>
        <v>There is an embedded privacy management framework endorsed by management that supports the development and provision of online services aimed at, or likely to be accessed by, children.</v>
      </c>
      <c r="C11" s="83" t="s">
        <v>120</v>
      </c>
      <c r="D11" s="78" t="s">
        <v>126</v>
      </c>
      <c r="E11" s="79"/>
      <c r="F11" s="79"/>
      <c r="G11" s="79"/>
      <c r="H11" s="79"/>
      <c r="I11" s="108"/>
      <c r="J11" s="80"/>
      <c r="K11" s="19"/>
      <c r="L11" s="106"/>
      <c r="M11" s="19"/>
      <c r="N11" s="19"/>
      <c r="O11" s="19"/>
      <c r="P11" s="19"/>
    </row>
    <row r="12" spans="1:16" ht="68.5" customHeight="1" x14ac:dyDescent="0.35">
      <c r="A12" s="231">
        <v>1.3000000000000003</v>
      </c>
      <c r="B12" s="230" t="s">
        <v>127</v>
      </c>
      <c r="C12" s="67" t="s">
        <v>18</v>
      </c>
      <c r="D12" s="70" t="s">
        <v>128</v>
      </c>
      <c r="E12" s="71"/>
      <c r="F12" s="71"/>
      <c r="G12" s="71"/>
      <c r="H12" s="71"/>
      <c r="I12" s="107"/>
      <c r="J12" s="84"/>
      <c r="K12" s="19"/>
      <c r="L12" s="106"/>
      <c r="M12" s="19"/>
      <c r="N12" s="19"/>
      <c r="O12" s="19"/>
      <c r="P12" s="19"/>
    </row>
    <row r="13" spans="1:16" ht="68.5" customHeight="1" x14ac:dyDescent="0.35">
      <c r="A13" s="179">
        <f t="shared" ref="A13:A14" si="4">A12</f>
        <v>1.3000000000000003</v>
      </c>
      <c r="B13" s="182" t="str">
        <f t="shared" ref="B13:B14" si="5">B12</f>
        <v>Online service developers are appropriately skilled and qualified and have completed data protection training covering children's privacy before starting active development.</v>
      </c>
      <c r="C13" s="51" t="s">
        <v>19</v>
      </c>
      <c r="D13" s="53" t="s">
        <v>129</v>
      </c>
      <c r="E13" s="14"/>
      <c r="F13" s="14"/>
      <c r="G13" s="14"/>
      <c r="H13" s="14"/>
      <c r="I13" s="104"/>
      <c r="J13" s="76"/>
      <c r="K13" s="19"/>
      <c r="L13" s="106"/>
      <c r="M13" s="19"/>
      <c r="N13" s="19"/>
      <c r="O13" s="19"/>
      <c r="P13" s="19"/>
    </row>
    <row r="14" spans="1:16" ht="46" customHeight="1" thickBot="1" x14ac:dyDescent="0.4">
      <c r="A14" s="180">
        <f t="shared" si="4"/>
        <v>1.3000000000000003</v>
      </c>
      <c r="B14" s="183" t="str">
        <f t="shared" si="5"/>
        <v>Online service developers are appropriately skilled and qualified and have completed data protection training covering children's privacy before starting active development.</v>
      </c>
      <c r="C14" s="83" t="s">
        <v>20</v>
      </c>
      <c r="D14" s="78" t="s">
        <v>130</v>
      </c>
      <c r="E14" s="79"/>
      <c r="F14" s="79"/>
      <c r="G14" s="79"/>
      <c r="H14" s="79"/>
      <c r="I14" s="108"/>
      <c r="J14" s="80"/>
      <c r="K14" s="19"/>
      <c r="L14" s="106"/>
      <c r="M14" s="19"/>
      <c r="N14" s="19"/>
      <c r="O14" s="19"/>
      <c r="P14" s="19"/>
    </row>
    <row r="15" spans="1:16" ht="46" customHeight="1" x14ac:dyDescent="0.35">
      <c r="A15" s="231">
        <v>1.4000000000000004</v>
      </c>
      <c r="B15" s="230" t="s">
        <v>131</v>
      </c>
      <c r="C15" s="67" t="s">
        <v>21</v>
      </c>
      <c r="D15" s="70" t="s">
        <v>132</v>
      </c>
      <c r="E15" s="71"/>
      <c r="F15" s="71"/>
      <c r="G15" s="71"/>
      <c r="H15" s="71"/>
      <c r="I15" s="107"/>
      <c r="J15" s="84"/>
      <c r="K15" s="19"/>
      <c r="L15" s="106"/>
      <c r="M15" s="19"/>
      <c r="N15" s="19"/>
      <c r="O15" s="19"/>
      <c r="P15" s="19"/>
    </row>
    <row r="16" spans="1:16" ht="68.5" customHeight="1" x14ac:dyDescent="0.35">
      <c r="A16" s="179">
        <f t="shared" ref="A16:A18" si="6">A15</f>
        <v>1.4000000000000004</v>
      </c>
      <c r="B16" s="182" t="str">
        <f t="shared" ref="B16:B18" si="7">B15</f>
        <v>There is an effective risk management strategy in place to capture all the privacy risks during the development and provision of online services aimed at, or likely to be accessed by, children. Risks are tracked at a corporate or management level through an appropriate risk register.</v>
      </c>
      <c r="C16" s="51" t="s">
        <v>22</v>
      </c>
      <c r="D16" s="53" t="s">
        <v>133</v>
      </c>
      <c r="E16" s="14"/>
      <c r="F16" s="14"/>
      <c r="G16" s="14"/>
      <c r="H16" s="14"/>
      <c r="I16" s="104"/>
      <c r="J16" s="76"/>
      <c r="K16" s="19"/>
      <c r="L16" s="106"/>
      <c r="M16" s="19"/>
      <c r="N16" s="19"/>
      <c r="O16" s="19"/>
      <c r="P16" s="19"/>
    </row>
    <row r="17" spans="1:16" ht="33" customHeight="1" x14ac:dyDescent="0.35">
      <c r="A17" s="179">
        <f t="shared" si="6"/>
        <v>1.4000000000000004</v>
      </c>
      <c r="B17" s="182" t="str">
        <f t="shared" si="7"/>
        <v>There is an effective risk management strategy in place to capture all the privacy risks during the development and provision of online services aimed at, or likely to be accessed by, children. Risks are tracked at a corporate or management level through an appropriate risk register.</v>
      </c>
      <c r="C17" s="51" t="s">
        <v>23</v>
      </c>
      <c r="D17" s="53" t="s">
        <v>134</v>
      </c>
      <c r="E17" s="14"/>
      <c r="F17" s="14"/>
      <c r="G17" s="14"/>
      <c r="H17" s="14"/>
      <c r="I17" s="104"/>
      <c r="J17" s="76"/>
      <c r="K17" s="19"/>
      <c r="L17" s="106"/>
      <c r="M17" s="19"/>
      <c r="N17" s="19"/>
      <c r="O17" s="19"/>
      <c r="P17" s="19"/>
    </row>
    <row r="18" spans="1:16" ht="46" customHeight="1" thickBot="1" x14ac:dyDescent="0.4">
      <c r="A18" s="180">
        <f t="shared" si="6"/>
        <v>1.4000000000000004</v>
      </c>
      <c r="B18" s="183" t="str">
        <f t="shared" si="7"/>
        <v>There is an effective risk management strategy in place to capture all the privacy risks during the development and provision of online services aimed at, or likely to be accessed by, children. Risks are tracked at a corporate or management level through an appropriate risk register.</v>
      </c>
      <c r="C18" s="83" t="s">
        <v>24</v>
      </c>
      <c r="D18" s="78" t="s">
        <v>135</v>
      </c>
      <c r="E18" s="79"/>
      <c r="F18" s="79"/>
      <c r="G18" s="79"/>
      <c r="H18" s="79"/>
      <c r="I18" s="108"/>
      <c r="J18" s="80"/>
      <c r="K18" s="19"/>
      <c r="L18" s="106"/>
      <c r="M18" s="19"/>
      <c r="N18" s="19"/>
      <c r="O18" s="19"/>
      <c r="P18" s="19"/>
    </row>
    <row r="19" spans="1:16" ht="249" customHeight="1" x14ac:dyDescent="0.35">
      <c r="A19" s="231">
        <v>1.5000000000000004</v>
      </c>
      <c r="B19" s="230" t="s">
        <v>136</v>
      </c>
      <c r="C19" s="67" t="s">
        <v>25</v>
      </c>
      <c r="D19" s="70" t="s">
        <v>141</v>
      </c>
      <c r="E19" s="71"/>
      <c r="F19" s="71"/>
      <c r="G19" s="71"/>
      <c r="H19" s="71"/>
      <c r="I19" s="107"/>
      <c r="J19" s="84"/>
      <c r="K19" s="19"/>
      <c r="L19" s="106"/>
      <c r="M19" s="19"/>
      <c r="N19" s="19"/>
      <c r="O19" s="19"/>
      <c r="P19" s="19"/>
    </row>
    <row r="20" spans="1:16" ht="68.5" customHeight="1" x14ac:dyDescent="0.35">
      <c r="A20" s="179">
        <f t="shared" ref="A20:A23" si="8">A19</f>
        <v>1.5000000000000004</v>
      </c>
      <c r="B20" s="182" t="str">
        <f t="shared" ref="B20:B23" si="9">B19</f>
        <v>There are reports against the standards in the code included in any internal or external accountability reports, and there is a programme of compliance audits and KPIs (key performance indicators) to monitor compliance with code standards.</v>
      </c>
      <c r="C20" s="51" t="s">
        <v>26</v>
      </c>
      <c r="D20" s="53" t="s">
        <v>137</v>
      </c>
      <c r="E20" s="14"/>
      <c r="F20" s="14"/>
      <c r="G20" s="14"/>
      <c r="H20" s="14"/>
      <c r="I20" s="104"/>
      <c r="J20" s="76"/>
      <c r="K20" s="19"/>
      <c r="L20" s="106"/>
      <c r="M20" s="19"/>
      <c r="N20" s="19"/>
      <c r="O20" s="19"/>
      <c r="P20" s="19"/>
    </row>
    <row r="21" spans="1:16" ht="46" customHeight="1" x14ac:dyDescent="0.35">
      <c r="A21" s="179">
        <f t="shared" si="8"/>
        <v>1.5000000000000004</v>
      </c>
      <c r="B21" s="182" t="str">
        <f t="shared" si="9"/>
        <v>There are reports against the standards in the code included in any internal or external accountability reports, and there is a programme of compliance audits and KPIs (key performance indicators) to monitor compliance with code standards.</v>
      </c>
      <c r="C21" s="51" t="s">
        <v>27</v>
      </c>
      <c r="D21" s="53" t="s">
        <v>138</v>
      </c>
      <c r="E21" s="14"/>
      <c r="F21" s="14"/>
      <c r="G21" s="14"/>
      <c r="H21" s="14"/>
      <c r="I21" s="104"/>
      <c r="J21" s="76"/>
      <c r="K21" s="19"/>
      <c r="L21" s="106"/>
      <c r="M21" s="19"/>
      <c r="N21" s="19"/>
      <c r="O21" s="19"/>
      <c r="P21" s="19"/>
    </row>
    <row r="22" spans="1:16" ht="69.5" customHeight="1" x14ac:dyDescent="0.35">
      <c r="A22" s="179">
        <f t="shared" si="8"/>
        <v>1.5000000000000004</v>
      </c>
      <c r="B22" s="182" t="str">
        <f t="shared" si="9"/>
        <v>There are reports against the standards in the code included in any internal or external accountability reports, and there is a programme of compliance audits and KPIs (key performance indicators) to monitor compliance with code standards.</v>
      </c>
      <c r="C22" s="51" t="s">
        <v>28</v>
      </c>
      <c r="D22" s="53" t="s">
        <v>139</v>
      </c>
      <c r="E22" s="14"/>
      <c r="F22" s="14"/>
      <c r="G22" s="14"/>
      <c r="H22" s="14"/>
      <c r="I22" s="104"/>
      <c r="J22" s="76"/>
      <c r="K22" s="19"/>
      <c r="L22" s="106"/>
      <c r="M22" s="19"/>
      <c r="N22" s="19"/>
      <c r="O22" s="19"/>
      <c r="P22" s="19"/>
    </row>
    <row r="23" spans="1:16" ht="68.5" customHeight="1" thickBot="1" x14ac:dyDescent="0.4">
      <c r="A23" s="180">
        <f t="shared" si="8"/>
        <v>1.5000000000000004</v>
      </c>
      <c r="B23" s="183" t="str">
        <f t="shared" si="9"/>
        <v>There are reports against the standards in the code included in any internal or external accountability reports, and there is a programme of compliance audits and KPIs (key performance indicators) to monitor compliance with code standards.</v>
      </c>
      <c r="C23" s="83" t="s">
        <v>29</v>
      </c>
      <c r="D23" s="78" t="s">
        <v>140</v>
      </c>
      <c r="E23" s="79"/>
      <c r="F23" s="79"/>
      <c r="G23" s="79"/>
      <c r="H23" s="79"/>
      <c r="I23" s="108"/>
      <c r="J23" s="80"/>
      <c r="K23" s="19"/>
      <c r="L23" s="106"/>
      <c r="M23" s="19"/>
      <c r="N23" s="19"/>
      <c r="O23" s="19"/>
      <c r="P23" s="19"/>
    </row>
    <row r="24" spans="1:16" ht="68.5" customHeight="1" x14ac:dyDescent="0.35">
      <c r="A24" s="231">
        <v>1.6</v>
      </c>
      <c r="B24" s="230" t="s">
        <v>506</v>
      </c>
      <c r="C24" s="67" t="s">
        <v>142</v>
      </c>
      <c r="D24" s="70" t="s">
        <v>145</v>
      </c>
      <c r="E24" s="71"/>
      <c r="F24" s="71"/>
      <c r="G24" s="71"/>
      <c r="H24" s="71"/>
      <c r="I24" s="107"/>
      <c r="J24" s="84"/>
      <c r="L24" s="106"/>
    </row>
    <row r="25" spans="1:16" ht="68.5" customHeight="1" x14ac:dyDescent="0.35">
      <c r="A25" s="179">
        <f t="shared" ref="A25:A26" si="10">A24</f>
        <v>1.6</v>
      </c>
      <c r="B25" s="182" t="str">
        <f t="shared" ref="B25:B26" si="11">B24</f>
        <v>There is an internal record of processing activities (ROPA) in place.</v>
      </c>
      <c r="C25" s="51" t="s">
        <v>143</v>
      </c>
      <c r="D25" s="53" t="s">
        <v>146</v>
      </c>
      <c r="E25" s="14"/>
      <c r="F25" s="14"/>
      <c r="G25" s="14"/>
      <c r="H25" s="14"/>
      <c r="I25" s="104"/>
      <c r="J25" s="76"/>
      <c r="L25" s="106"/>
    </row>
    <row r="26" spans="1:16" ht="68.5" customHeight="1" thickBot="1" x14ac:dyDescent="0.4">
      <c r="A26" s="180">
        <f t="shared" si="10"/>
        <v>1.6</v>
      </c>
      <c r="B26" s="183" t="str">
        <f t="shared" si="11"/>
        <v>There is an internal record of processing activities (ROPA) in place.</v>
      </c>
      <c r="C26" s="83" t="s">
        <v>144</v>
      </c>
      <c r="D26" s="78" t="s">
        <v>147</v>
      </c>
      <c r="E26" s="79"/>
      <c r="F26" s="79"/>
      <c r="G26" s="79"/>
      <c r="H26" s="79"/>
      <c r="I26" s="108"/>
      <c r="J26" s="80"/>
      <c r="L26" s="106"/>
    </row>
    <row r="27" spans="1:16" ht="46" customHeight="1" x14ac:dyDescent="0.35">
      <c r="A27" s="178">
        <v>1.7</v>
      </c>
      <c r="B27" s="181" t="s">
        <v>148</v>
      </c>
      <c r="C27" s="81" t="s">
        <v>149</v>
      </c>
      <c r="D27" s="82" t="s">
        <v>155</v>
      </c>
      <c r="E27" s="74"/>
      <c r="F27" s="74"/>
      <c r="G27" s="74"/>
      <c r="H27" s="74"/>
      <c r="I27" s="103"/>
      <c r="J27" s="75"/>
      <c r="L27" s="106"/>
    </row>
    <row r="28" spans="1:16" ht="72" customHeight="1" x14ac:dyDescent="0.35">
      <c r="A28" s="179">
        <f t="shared" ref="A28:A32" si="12">A27</f>
        <v>1.7</v>
      </c>
      <c r="B28" s="182" t="str">
        <f t="shared" ref="B28:B32" si="13">B27</f>
        <v xml:space="preserve">There are published rules which govern the behaviour of people who use the service and the conditions for use; and adherence to these rules is monitored. </v>
      </c>
      <c r="C28" s="51" t="s">
        <v>150</v>
      </c>
      <c r="D28" s="53" t="s">
        <v>156</v>
      </c>
      <c r="E28" s="14"/>
      <c r="F28" s="14"/>
      <c r="G28" s="14"/>
      <c r="H28" s="14"/>
      <c r="I28" s="104"/>
      <c r="J28" s="76"/>
      <c r="L28" s="106"/>
    </row>
    <row r="29" spans="1:16" ht="46" customHeight="1" x14ac:dyDescent="0.35">
      <c r="A29" s="179">
        <f t="shared" si="12"/>
        <v>1.7</v>
      </c>
      <c r="B29" s="182" t="str">
        <f t="shared" si="13"/>
        <v xml:space="preserve">There are published rules which govern the behaviour of people who use the service and the conditions for use; and adherence to these rules is monitored. </v>
      </c>
      <c r="C29" s="51" t="s">
        <v>151</v>
      </c>
      <c r="D29" s="53" t="s">
        <v>157</v>
      </c>
      <c r="E29" s="14"/>
      <c r="F29" s="14"/>
      <c r="G29" s="14"/>
      <c r="H29" s="14"/>
      <c r="I29" s="104"/>
      <c r="J29" s="76"/>
      <c r="L29" s="106"/>
    </row>
    <row r="30" spans="1:16" ht="46" customHeight="1" x14ac:dyDescent="0.35">
      <c r="A30" s="179">
        <f t="shared" si="12"/>
        <v>1.7</v>
      </c>
      <c r="B30" s="182" t="str">
        <f t="shared" si="13"/>
        <v xml:space="preserve">There are published rules which govern the behaviour of people who use the service and the conditions for use; and adherence to these rules is monitored. </v>
      </c>
      <c r="C30" s="51" t="s">
        <v>152</v>
      </c>
      <c r="D30" s="53" t="s">
        <v>158</v>
      </c>
      <c r="E30" s="14"/>
      <c r="F30" s="14"/>
      <c r="G30" s="14"/>
      <c r="H30" s="14"/>
      <c r="I30" s="104"/>
      <c r="J30" s="76"/>
      <c r="L30" s="106"/>
    </row>
    <row r="31" spans="1:16" ht="68.5" customHeight="1" x14ac:dyDescent="0.35">
      <c r="A31" s="179">
        <f t="shared" si="12"/>
        <v>1.7</v>
      </c>
      <c r="B31" s="182" t="str">
        <f t="shared" si="13"/>
        <v xml:space="preserve">There are published rules which govern the behaviour of people who use the service and the conditions for use; and adherence to these rules is monitored. </v>
      </c>
      <c r="C31" s="51" t="s">
        <v>153</v>
      </c>
      <c r="D31" s="53" t="s">
        <v>507</v>
      </c>
      <c r="E31" s="14"/>
      <c r="F31" s="14"/>
      <c r="G31" s="14"/>
      <c r="H31" s="14"/>
      <c r="I31" s="104"/>
      <c r="J31" s="76"/>
      <c r="L31" s="106"/>
    </row>
    <row r="32" spans="1:16" ht="46" customHeight="1" thickBot="1" x14ac:dyDescent="0.4">
      <c r="A32" s="180">
        <f t="shared" si="12"/>
        <v>1.7</v>
      </c>
      <c r="B32" s="183" t="str">
        <f t="shared" si="13"/>
        <v xml:space="preserve">There are published rules which govern the behaviour of people who use the service and the conditions for use; and adherence to these rules is monitored. </v>
      </c>
      <c r="C32" s="83" t="s">
        <v>154</v>
      </c>
      <c r="D32" s="78" t="s">
        <v>159</v>
      </c>
      <c r="E32" s="79"/>
      <c r="F32" s="79"/>
      <c r="G32" s="79"/>
      <c r="H32" s="79"/>
      <c r="I32" s="108"/>
      <c r="J32" s="80"/>
      <c r="L32" s="106"/>
    </row>
  </sheetData>
  <sheetProtection formatColumns="0" formatRows="0" autoFilter="0"/>
  <autoFilter ref="A1:J32" xr:uid="{E86B9C31-5B04-483F-B5B7-1061798AB929}"/>
  <mergeCells count="14">
    <mergeCell ref="B27:B32"/>
    <mergeCell ref="A27:A32"/>
    <mergeCell ref="B15:B18"/>
    <mergeCell ref="A15:A18"/>
    <mergeCell ref="B19:B23"/>
    <mergeCell ref="A19:A23"/>
    <mergeCell ref="B24:B26"/>
    <mergeCell ref="A24:A26"/>
    <mergeCell ref="B2:B5"/>
    <mergeCell ref="A2:A5"/>
    <mergeCell ref="B6:B11"/>
    <mergeCell ref="A6:A11"/>
    <mergeCell ref="B12:B14"/>
    <mergeCell ref="A12:A14"/>
  </mergeCells>
  <phoneticPr fontId="18" type="noConversion"/>
  <conditionalFormatting sqref="E2:E32">
    <cfRule type="containsText" dxfId="88" priority="18" operator="containsText" text="Not Applicable">
      <formula>NOT(ISERROR(SEARCH("Not Applicable",E2)))</formula>
    </cfRule>
    <cfRule type="containsText" dxfId="87" priority="19" operator="containsText" text="Not meeting">
      <formula>NOT(ISERROR(SEARCH("Not meeting",E2)))</formula>
    </cfRule>
    <cfRule type="containsText" dxfId="86" priority="20" operator="containsText" text="Partially">
      <formula>NOT(ISERROR(SEARCH("Partially",E2)))</formula>
    </cfRule>
    <cfRule type="containsText" dxfId="85" priority="21" operator="containsText" text="Fully">
      <formula>NOT(ISERROR(SEARCH("Fully",E2)))</formula>
    </cfRule>
  </conditionalFormatting>
  <conditionalFormatting sqref="K2:K23 M2:O23">
    <cfRule type="notContainsBlanks" dxfId="83" priority="12">
      <formula>LEN(TRIM(K2))&gt;0</formula>
    </cfRule>
  </conditionalFormatting>
  <conditionalFormatting sqref="K1:O1">
    <cfRule type="notContainsBlanks" dxfId="82" priority="13">
      <formula>LEN(TRIM(K1))&gt;0</formula>
    </cfRule>
  </conditionalFormatting>
  <pageMargins left="0.7" right="0.7" top="0.75" bottom="0.75" header="0.3" footer="0.3"/>
  <pageSetup paperSize="9" scale="34" fitToHeight="0" orientation="portrait" r:id="rId1"/>
  <extLst>
    <ext xmlns:x14="http://schemas.microsoft.com/office/spreadsheetml/2009/9/main" uri="{78C0D931-6437-407d-A8EE-F0AAD7539E65}">
      <x14:conditionalFormattings>
        <x14:conditionalFormatting xmlns:xm="http://schemas.microsoft.com/office/excel/2006/main">
          <x14:cfRule type="cellIs" priority="17" operator="between" id="{9A0E3138-F5E6-45E5-92E2-A3C8D4FB6144}">
            <xm:f>Lookup!$A$8</xm:f>
            <xm:f>Lookup!$A$9</xm:f>
            <x14:dxf>
              <font>
                <b/>
                <i val="0"/>
                <color theme="0"/>
              </font>
              <fill>
                <patternFill>
                  <bgColor rgb="FFFF0000"/>
                </patternFill>
              </fill>
            </x14:dxf>
          </x14:cfRule>
          <xm:sqref>J2:J32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D43A211A-C7FE-4C29-95CB-891BF60000F1}">
          <x14:formula1>
            <xm:f>Lookup!$A$1:$A$4</xm:f>
          </x14:formula1>
          <xm:sqref>E2:E32</xm:sqref>
        </x14:dataValidation>
        <x14:dataValidation type="list" allowBlank="1" showInputMessage="1" showErrorMessage="1" xr:uid="{1DCA29BD-327A-4E0C-BCC5-680A7304A363}">
          <x14:formula1>
            <xm:f>Lookup!$E$1:$E$5</xm:f>
          </x14:formula1>
          <xm:sqref>I2:I32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4D5D2F-A6CE-4F78-94DF-B65C5880BF6E}">
  <sheetPr codeName="Sheet7">
    <tabColor rgb="FFF99D31"/>
  </sheetPr>
  <dimension ref="A1:P30"/>
  <sheetViews>
    <sheetView showGridLines="0" zoomScale="68" zoomScaleNormal="68" workbookViewId="0">
      <pane ySplit="1" topLeftCell="A2" activePane="bottomLeft" state="frozen"/>
      <selection pane="bottomLeft" sqref="A1:J1"/>
    </sheetView>
  </sheetViews>
  <sheetFormatPr defaultColWidth="9.08984375" defaultRowHeight="42.5" customHeight="1" x14ac:dyDescent="0.3"/>
  <cols>
    <col min="1" max="1" width="12" style="61" customWidth="1"/>
    <col min="2" max="2" width="48.81640625" style="16" customWidth="1"/>
    <col min="3" max="3" width="16.90625" style="16" customWidth="1"/>
    <col min="4" max="4" width="63.81640625" style="16" customWidth="1"/>
    <col min="5" max="5" width="25" style="16" customWidth="1"/>
    <col min="6" max="6" width="28.453125" style="16" customWidth="1"/>
    <col min="7" max="7" width="26" style="16" customWidth="1"/>
    <col min="8" max="8" width="12.54296875" style="16" customWidth="1"/>
    <col min="9" max="9" width="14.54296875" style="16" customWidth="1"/>
    <col min="10" max="10" width="23.1796875" style="16" customWidth="1"/>
    <col min="11" max="15" width="23.81640625" style="16" customWidth="1"/>
    <col min="16" max="16384" width="9.08984375" style="16"/>
  </cols>
  <sheetData>
    <row r="1" spans="1:16" ht="42.5" customHeight="1" thickBot="1" x14ac:dyDescent="0.35">
      <c r="A1" s="119" t="s">
        <v>6</v>
      </c>
      <c r="B1" s="119" t="s">
        <v>1</v>
      </c>
      <c r="C1" s="119" t="s">
        <v>38</v>
      </c>
      <c r="D1" s="119" t="s">
        <v>5</v>
      </c>
      <c r="E1" s="119" t="s">
        <v>92</v>
      </c>
      <c r="F1" s="119" t="s">
        <v>91</v>
      </c>
      <c r="G1" s="119" t="s">
        <v>83</v>
      </c>
      <c r="H1" s="120" t="s">
        <v>11</v>
      </c>
      <c r="I1" s="120" t="s">
        <v>84</v>
      </c>
      <c r="J1" s="120" t="s">
        <v>95</v>
      </c>
      <c r="K1" s="15"/>
      <c r="L1" s="15"/>
      <c r="M1" s="15"/>
      <c r="N1" s="15"/>
      <c r="O1" s="15"/>
      <c r="P1" s="15"/>
    </row>
    <row r="2" spans="1:16" ht="68" customHeight="1" x14ac:dyDescent="0.3">
      <c r="A2" s="178">
        <v>2.1</v>
      </c>
      <c r="B2" s="181" t="s">
        <v>167</v>
      </c>
      <c r="C2" s="72" t="s">
        <v>30</v>
      </c>
      <c r="D2" s="82" t="s">
        <v>168</v>
      </c>
      <c r="E2" s="111"/>
      <c r="F2" s="112"/>
      <c r="G2" s="112"/>
      <c r="H2" s="113"/>
      <c r="I2" s="111"/>
      <c r="J2" s="114"/>
      <c r="K2" s="15"/>
      <c r="L2" s="15"/>
      <c r="M2" s="15"/>
      <c r="N2" s="15"/>
      <c r="O2" s="15"/>
      <c r="P2" s="15"/>
    </row>
    <row r="3" spans="1:16" ht="68" customHeight="1" x14ac:dyDescent="0.3">
      <c r="A3" s="179"/>
      <c r="B3" s="182"/>
      <c r="C3" s="32" t="s">
        <v>31</v>
      </c>
      <c r="D3" s="53" t="s">
        <v>173</v>
      </c>
      <c r="E3" s="99"/>
      <c r="F3" s="109"/>
      <c r="G3" s="109"/>
      <c r="H3" s="110"/>
      <c r="I3" s="99"/>
      <c r="J3" s="115"/>
      <c r="K3" s="15"/>
      <c r="L3" s="15"/>
      <c r="M3" s="15"/>
      <c r="N3" s="15"/>
      <c r="O3" s="15"/>
      <c r="P3" s="15"/>
    </row>
    <row r="4" spans="1:16" ht="68" customHeight="1" x14ac:dyDescent="0.3">
      <c r="A4" s="179"/>
      <c r="B4" s="182"/>
      <c r="C4" s="32" t="s">
        <v>32</v>
      </c>
      <c r="D4" s="53" t="s">
        <v>174</v>
      </c>
      <c r="E4" s="99"/>
      <c r="F4" s="109"/>
      <c r="G4" s="109"/>
      <c r="H4" s="110"/>
      <c r="I4" s="99"/>
      <c r="J4" s="115"/>
      <c r="K4" s="15"/>
      <c r="L4" s="15"/>
      <c r="M4" s="15"/>
      <c r="N4" s="15"/>
      <c r="O4" s="15"/>
      <c r="P4" s="15"/>
    </row>
    <row r="5" spans="1:16" ht="79.5" customHeight="1" x14ac:dyDescent="0.3">
      <c r="A5" s="179"/>
      <c r="B5" s="182"/>
      <c r="C5" s="32" t="s">
        <v>162</v>
      </c>
      <c r="D5" s="53" t="s">
        <v>172</v>
      </c>
      <c r="E5" s="99"/>
      <c r="F5" s="109"/>
      <c r="G5" s="109"/>
      <c r="H5" s="110"/>
      <c r="I5" s="99"/>
      <c r="J5" s="115"/>
      <c r="K5" s="15"/>
      <c r="L5" s="15"/>
      <c r="M5" s="15"/>
      <c r="N5" s="15"/>
      <c r="O5" s="15"/>
      <c r="P5" s="15"/>
    </row>
    <row r="6" spans="1:16" ht="45" customHeight="1" x14ac:dyDescent="0.3">
      <c r="A6" s="179"/>
      <c r="B6" s="182"/>
      <c r="C6" s="32" t="s">
        <v>163</v>
      </c>
      <c r="D6" s="53" t="s">
        <v>175</v>
      </c>
      <c r="E6" s="99"/>
      <c r="F6" s="109"/>
      <c r="G6" s="109"/>
      <c r="H6" s="110"/>
      <c r="I6" s="99"/>
      <c r="J6" s="115"/>
      <c r="K6" s="15"/>
      <c r="L6" s="15"/>
      <c r="M6" s="15"/>
      <c r="N6" s="15"/>
      <c r="O6" s="15"/>
      <c r="P6" s="15"/>
    </row>
    <row r="7" spans="1:16" ht="68" customHeight="1" x14ac:dyDescent="0.3">
      <c r="A7" s="179"/>
      <c r="B7" s="182"/>
      <c r="C7" s="32" t="s">
        <v>164</v>
      </c>
      <c r="D7" s="53" t="s">
        <v>169</v>
      </c>
      <c r="E7" s="99"/>
      <c r="F7" s="109"/>
      <c r="G7" s="109"/>
      <c r="H7" s="110"/>
      <c r="I7" s="99"/>
      <c r="J7" s="115"/>
      <c r="K7" s="15"/>
      <c r="L7" s="15"/>
      <c r="M7" s="15"/>
      <c r="N7" s="15"/>
      <c r="O7" s="15"/>
      <c r="P7" s="15"/>
    </row>
    <row r="8" spans="1:16" ht="45" customHeight="1" x14ac:dyDescent="0.3">
      <c r="A8" s="179"/>
      <c r="B8" s="182"/>
      <c r="C8" s="32" t="s">
        <v>165</v>
      </c>
      <c r="D8" s="53" t="s">
        <v>171</v>
      </c>
      <c r="E8" s="99"/>
      <c r="F8" s="99"/>
      <c r="G8" s="99"/>
      <c r="H8" s="99"/>
      <c r="I8" s="99"/>
      <c r="J8" s="100"/>
      <c r="K8" s="15"/>
      <c r="L8" s="15"/>
      <c r="M8" s="15"/>
      <c r="N8" s="15"/>
      <c r="O8" s="15"/>
      <c r="P8" s="15"/>
    </row>
    <row r="9" spans="1:16" ht="79.5" customHeight="1" thickBot="1" x14ac:dyDescent="0.35">
      <c r="A9" s="180"/>
      <c r="B9" s="183"/>
      <c r="C9" s="77" t="s">
        <v>166</v>
      </c>
      <c r="D9" s="78" t="s">
        <v>170</v>
      </c>
      <c r="E9" s="101"/>
      <c r="F9" s="101"/>
      <c r="G9" s="101"/>
      <c r="H9" s="101"/>
      <c r="I9" s="101"/>
      <c r="J9" s="102"/>
      <c r="K9" s="15"/>
      <c r="L9" s="15"/>
      <c r="M9" s="15"/>
      <c r="N9" s="15"/>
      <c r="O9" s="15"/>
      <c r="P9" s="15"/>
    </row>
    <row r="10" spans="1:16" ht="42.5" customHeight="1" x14ac:dyDescent="0.3">
      <c r="A10" s="55"/>
      <c r="B10" s="24"/>
      <c r="C10" s="47"/>
      <c r="D10" s="48"/>
      <c r="E10" s="21"/>
      <c r="F10" s="21"/>
      <c r="G10" s="21"/>
      <c r="H10" s="21"/>
      <c r="I10" s="21"/>
      <c r="J10" s="62"/>
      <c r="K10" s="15"/>
      <c r="L10" s="15"/>
      <c r="M10" s="15"/>
      <c r="N10" s="15"/>
      <c r="O10" s="15"/>
      <c r="P10" s="15"/>
    </row>
    <row r="11" spans="1:16" ht="42.5" customHeight="1" x14ac:dyDescent="0.3">
      <c r="A11" s="55"/>
      <c r="B11" s="24"/>
      <c r="C11" s="47"/>
      <c r="D11" s="48"/>
      <c r="E11" s="21"/>
      <c r="F11" s="21"/>
      <c r="G11" s="21"/>
      <c r="H11" s="21"/>
      <c r="I11" s="21"/>
      <c r="J11" s="62"/>
      <c r="K11" s="15"/>
      <c r="L11" s="15"/>
      <c r="M11" s="15"/>
      <c r="N11" s="15"/>
      <c r="O11" s="15"/>
      <c r="P11" s="15"/>
    </row>
    <row r="12" spans="1:16" ht="42.5" customHeight="1" x14ac:dyDescent="0.3">
      <c r="A12" s="55"/>
      <c r="B12" s="24"/>
      <c r="C12" s="47"/>
      <c r="D12" s="48"/>
      <c r="E12" s="21"/>
      <c r="F12" s="21"/>
      <c r="G12" s="21"/>
      <c r="H12" s="21"/>
      <c r="I12" s="21"/>
      <c r="J12" s="62"/>
      <c r="K12" s="15"/>
      <c r="L12" s="15"/>
      <c r="M12" s="15"/>
      <c r="N12" s="15"/>
      <c r="O12" s="15"/>
      <c r="P12" s="15"/>
    </row>
    <row r="13" spans="1:16" ht="42.5" customHeight="1" x14ac:dyDescent="0.3">
      <c r="A13" s="55"/>
      <c r="B13" s="24"/>
      <c r="C13" s="47"/>
      <c r="D13" s="24"/>
      <c r="E13" s="21"/>
      <c r="F13" s="21"/>
      <c r="G13" s="21"/>
      <c r="H13" s="21"/>
      <c r="I13" s="21"/>
      <c r="J13" s="62"/>
      <c r="K13" s="15"/>
      <c r="L13" s="15"/>
      <c r="M13" s="15"/>
      <c r="N13" s="15"/>
      <c r="O13" s="15"/>
      <c r="P13" s="15"/>
    </row>
    <row r="14" spans="1:16" ht="42.5" customHeight="1" x14ac:dyDescent="0.3">
      <c r="A14" s="55"/>
      <c r="B14" s="24"/>
      <c r="C14" s="47"/>
      <c r="D14" s="48"/>
      <c r="E14" s="21"/>
      <c r="F14" s="21"/>
      <c r="G14" s="21"/>
      <c r="H14" s="21"/>
      <c r="I14" s="21"/>
      <c r="J14" s="62"/>
      <c r="K14" s="15"/>
      <c r="L14" s="15"/>
      <c r="M14" s="15"/>
      <c r="N14" s="15"/>
      <c r="O14" s="15"/>
      <c r="P14" s="15"/>
    </row>
    <row r="15" spans="1:16" ht="42.5" customHeight="1" x14ac:dyDescent="0.3">
      <c r="A15" s="55"/>
      <c r="B15" s="24"/>
      <c r="C15" s="47"/>
      <c r="D15" s="48"/>
      <c r="E15" s="21"/>
      <c r="F15" s="21"/>
      <c r="G15" s="21"/>
      <c r="H15" s="21"/>
      <c r="I15" s="21"/>
      <c r="J15" s="62"/>
      <c r="K15" s="15"/>
      <c r="L15" s="15"/>
      <c r="M15" s="15"/>
      <c r="N15" s="15"/>
      <c r="O15" s="15"/>
      <c r="P15" s="15"/>
    </row>
    <row r="16" spans="1:16" ht="42.5" customHeight="1" x14ac:dyDescent="0.3">
      <c r="A16" s="55"/>
      <c r="B16" s="24"/>
      <c r="C16" s="47"/>
      <c r="D16" s="48"/>
      <c r="E16" s="21"/>
      <c r="F16" s="21"/>
      <c r="G16" s="21"/>
      <c r="H16" s="21"/>
      <c r="I16" s="21"/>
      <c r="J16" s="62"/>
      <c r="K16" s="15"/>
      <c r="L16" s="15"/>
      <c r="M16" s="15"/>
      <c r="N16" s="15"/>
      <c r="O16" s="15"/>
      <c r="P16" s="15"/>
    </row>
    <row r="17" spans="1:16" ht="42.5" customHeight="1" x14ac:dyDescent="0.3">
      <c r="A17" s="55"/>
      <c r="B17" s="24"/>
      <c r="C17" s="47"/>
      <c r="D17" s="48"/>
      <c r="E17" s="21"/>
      <c r="F17" s="21"/>
      <c r="G17" s="21"/>
      <c r="H17" s="21"/>
      <c r="I17" s="21"/>
      <c r="J17" s="62"/>
      <c r="K17" s="15"/>
      <c r="L17" s="15"/>
      <c r="M17" s="15"/>
      <c r="N17" s="15"/>
      <c r="O17" s="15"/>
      <c r="P17" s="15"/>
    </row>
    <row r="18" spans="1:16" ht="42.5" customHeight="1" x14ac:dyDescent="0.3">
      <c r="A18" s="55"/>
      <c r="B18" s="24"/>
      <c r="C18" s="47"/>
      <c r="D18" s="48"/>
      <c r="E18" s="21"/>
      <c r="F18" s="21"/>
      <c r="G18" s="21"/>
      <c r="H18" s="21"/>
      <c r="I18" s="21"/>
      <c r="J18" s="62"/>
      <c r="K18" s="15"/>
      <c r="L18" s="15"/>
      <c r="M18" s="15"/>
      <c r="N18" s="15"/>
      <c r="O18" s="15"/>
      <c r="P18" s="15"/>
    </row>
    <row r="19" spans="1:16" ht="42.5" customHeight="1" x14ac:dyDescent="0.3">
      <c r="A19" s="55"/>
      <c r="B19" s="24"/>
      <c r="C19" s="47"/>
      <c r="D19" s="48"/>
      <c r="E19" s="21"/>
      <c r="F19" s="21"/>
      <c r="G19" s="21"/>
      <c r="H19" s="21"/>
      <c r="I19" s="21"/>
      <c r="J19" s="62"/>
      <c r="K19" s="15"/>
      <c r="L19" s="15"/>
      <c r="M19" s="15"/>
      <c r="N19" s="15"/>
      <c r="O19" s="15"/>
      <c r="P19" s="15"/>
    </row>
    <row r="20" spans="1:16" ht="42.5" customHeight="1" x14ac:dyDescent="0.3">
      <c r="A20" s="55"/>
      <c r="B20" s="24"/>
      <c r="C20" s="47"/>
      <c r="D20" s="48"/>
      <c r="E20" s="21"/>
      <c r="F20" s="21"/>
      <c r="G20" s="21"/>
      <c r="H20" s="21"/>
      <c r="I20" s="21"/>
      <c r="J20" s="62"/>
      <c r="K20" s="15"/>
      <c r="L20" s="15"/>
      <c r="M20" s="15"/>
      <c r="N20" s="15"/>
      <c r="O20" s="15"/>
      <c r="P20" s="15"/>
    </row>
    <row r="21" spans="1:16" ht="42.5" customHeight="1" x14ac:dyDescent="0.3">
      <c r="A21" s="55"/>
      <c r="B21" s="24"/>
      <c r="C21" s="47"/>
      <c r="D21" s="48"/>
      <c r="E21" s="21"/>
      <c r="F21" s="21"/>
      <c r="G21" s="21"/>
      <c r="H21" s="21"/>
      <c r="I21" s="21"/>
      <c r="J21" s="62"/>
      <c r="K21" s="15"/>
      <c r="L21" s="15"/>
      <c r="M21" s="15"/>
      <c r="N21" s="15"/>
      <c r="O21" s="15"/>
      <c r="P21" s="15"/>
    </row>
    <row r="22" spans="1:16" ht="42.5" customHeight="1" x14ac:dyDescent="0.3">
      <c r="A22" s="55"/>
      <c r="B22" s="24"/>
      <c r="C22" s="47"/>
      <c r="D22" s="48"/>
      <c r="E22" s="21"/>
      <c r="F22" s="21"/>
      <c r="G22" s="21"/>
      <c r="H22" s="21"/>
      <c r="I22" s="21"/>
      <c r="J22" s="62"/>
      <c r="K22" s="15"/>
      <c r="L22" s="15"/>
      <c r="M22" s="15"/>
      <c r="N22" s="15"/>
      <c r="O22" s="15"/>
      <c r="P22" s="15"/>
    </row>
    <row r="23" spans="1:16" ht="42.5" customHeight="1" x14ac:dyDescent="0.3">
      <c r="A23" s="55"/>
      <c r="B23" s="24"/>
      <c r="C23" s="47"/>
      <c r="D23" s="48"/>
      <c r="E23" s="21"/>
      <c r="F23" s="21"/>
      <c r="G23" s="21"/>
      <c r="H23" s="21"/>
      <c r="I23" s="21"/>
      <c r="J23" s="62"/>
      <c r="K23" s="15"/>
      <c r="L23" s="15"/>
      <c r="M23" s="15"/>
      <c r="N23" s="15"/>
      <c r="O23" s="15"/>
      <c r="P23" s="15"/>
    </row>
    <row r="24" spans="1:16" ht="42.5" customHeight="1" x14ac:dyDescent="0.3">
      <c r="A24" s="55"/>
      <c r="B24" s="24"/>
      <c r="C24" s="47"/>
      <c r="D24" s="48"/>
      <c r="E24" s="21"/>
      <c r="F24" s="21"/>
      <c r="G24" s="21"/>
      <c r="H24" s="21"/>
      <c r="I24" s="21"/>
      <c r="J24" s="62"/>
      <c r="K24" s="15"/>
      <c r="L24" s="15"/>
      <c r="M24" s="15"/>
      <c r="N24" s="15"/>
      <c r="O24" s="15"/>
      <c r="P24" s="15"/>
    </row>
    <row r="25" spans="1:16" ht="42.5" customHeight="1" x14ac:dyDescent="0.3">
      <c r="A25" s="55"/>
      <c r="B25" s="24"/>
      <c r="C25" s="47"/>
      <c r="D25" s="48"/>
      <c r="E25" s="21"/>
      <c r="F25" s="21"/>
      <c r="G25" s="21"/>
      <c r="H25" s="21"/>
      <c r="I25" s="21"/>
      <c r="J25" s="62"/>
      <c r="K25" s="15"/>
      <c r="L25" s="15"/>
      <c r="M25" s="15"/>
      <c r="N25" s="15"/>
      <c r="O25" s="15"/>
      <c r="P25" s="15"/>
    </row>
    <row r="26" spans="1:16" ht="42.5" customHeight="1" x14ac:dyDescent="0.3">
      <c r="A26" s="55"/>
      <c r="B26" s="24"/>
      <c r="C26" s="47"/>
      <c r="D26" s="48"/>
      <c r="E26" s="21"/>
      <c r="F26" s="21"/>
      <c r="G26" s="21"/>
      <c r="H26" s="21"/>
      <c r="I26" s="21"/>
      <c r="J26" s="62"/>
      <c r="K26" s="15"/>
      <c r="L26" s="15"/>
      <c r="M26" s="15"/>
      <c r="N26" s="15"/>
      <c r="O26" s="15"/>
      <c r="P26" s="15"/>
    </row>
    <row r="27" spans="1:16" ht="42.5" customHeight="1" x14ac:dyDescent="0.3">
      <c r="A27" s="55"/>
      <c r="B27" s="24"/>
      <c r="C27" s="47"/>
      <c r="D27" s="24"/>
      <c r="E27" s="21"/>
      <c r="F27" s="21"/>
      <c r="G27" s="21"/>
      <c r="H27" s="21"/>
      <c r="I27" s="21"/>
      <c r="J27" s="62"/>
      <c r="K27" s="15"/>
      <c r="L27" s="15"/>
      <c r="M27" s="15"/>
      <c r="N27" s="15"/>
      <c r="O27" s="15"/>
      <c r="P27" s="15"/>
    </row>
    <row r="28" spans="1:16" ht="42.5" customHeight="1" x14ac:dyDescent="0.3">
      <c r="A28" s="55"/>
      <c r="B28" s="24"/>
      <c r="C28" s="47"/>
      <c r="D28" s="24"/>
      <c r="E28" s="21"/>
      <c r="F28" s="21"/>
      <c r="G28" s="21"/>
      <c r="H28" s="21"/>
      <c r="I28" s="21"/>
      <c r="J28" s="62"/>
      <c r="K28" s="15"/>
      <c r="L28" s="15"/>
      <c r="M28" s="15"/>
      <c r="N28" s="15"/>
      <c r="O28" s="15"/>
      <c r="P28" s="15"/>
    </row>
    <row r="29" spans="1:16" ht="42.5" customHeight="1" x14ac:dyDescent="0.3">
      <c r="A29" s="55"/>
      <c r="B29" s="24"/>
      <c r="C29" s="47"/>
      <c r="D29" s="24"/>
      <c r="E29" s="21"/>
      <c r="F29" s="21"/>
      <c r="G29" s="21"/>
      <c r="H29" s="21"/>
      <c r="I29" s="21"/>
      <c r="J29" s="62"/>
      <c r="K29" s="15"/>
      <c r="L29" s="15"/>
      <c r="M29" s="15"/>
      <c r="N29" s="15"/>
      <c r="O29" s="15"/>
      <c r="P29" s="15"/>
    </row>
    <row r="30" spans="1:16" ht="42.5" customHeight="1" x14ac:dyDescent="0.3">
      <c r="A30" s="55"/>
      <c r="B30" s="24"/>
      <c r="C30" s="47"/>
      <c r="D30" s="24"/>
      <c r="E30" s="21"/>
      <c r="F30" s="21"/>
      <c r="G30" s="21"/>
      <c r="H30" s="21"/>
      <c r="I30" s="21"/>
      <c r="J30" s="62"/>
      <c r="K30" s="15"/>
      <c r="L30" s="15"/>
      <c r="M30" s="15"/>
      <c r="N30" s="15"/>
      <c r="O30" s="15"/>
      <c r="P30" s="15"/>
    </row>
  </sheetData>
  <sheetProtection formatColumns="0" formatRows="0" autoFilter="0"/>
  <autoFilter ref="A1:J9" xr:uid="{B26F4707-C058-4C27-A444-8A197D47CCFB}"/>
  <mergeCells count="2">
    <mergeCell ref="A2:A9"/>
    <mergeCell ref="B2:B9"/>
  </mergeCells>
  <phoneticPr fontId="18" type="noConversion"/>
  <conditionalFormatting sqref="E2:E9">
    <cfRule type="containsText" dxfId="81" priority="14" operator="containsText" text="Not Applicable">
      <formula>NOT(ISERROR(SEARCH("Not Applicable",E2)))</formula>
    </cfRule>
    <cfRule type="containsText" dxfId="80" priority="15" operator="containsText" text="Not meeting">
      <formula>NOT(ISERROR(SEARCH("Not meeting",E2)))</formula>
    </cfRule>
    <cfRule type="containsText" dxfId="79" priority="16" operator="containsText" text="Partially">
      <formula>NOT(ISERROR(SEARCH("Partially",E2)))</formula>
    </cfRule>
    <cfRule type="containsText" dxfId="78" priority="17" operator="containsText" text="Fully">
      <formula>NOT(ISERROR(SEARCH("Fully",E2)))</formula>
    </cfRule>
  </conditionalFormatting>
  <conditionalFormatting sqref="K1:O7">
    <cfRule type="notContainsBlanks" dxfId="75" priority="12">
      <formula>LEN(TRIM(K1))&gt;0</formula>
    </cfRule>
  </conditionalFormatting>
  <conditionalFormatting sqref="K1:O30">
    <cfRule type="notContainsBlanks" dxfId="74" priority="11">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1" operator="between" id="{B5590A8D-1F56-4397-AAB6-6DEC655AF62F}">
            <xm:f>Lookup!$A$8</xm:f>
            <xm:f>Lookup!$A$9</xm:f>
            <x14:dxf>
              <font>
                <b/>
                <i val="0"/>
                <strike val="0"/>
                <color theme="0"/>
              </font>
              <fill>
                <patternFill>
                  <bgColor rgb="FFFF0000"/>
                </patternFill>
              </fill>
            </x14:dxf>
          </x14:cfRule>
          <xm:sqref>J2:J9</xm:sqref>
        </x14:conditionalFormatting>
        <x14:conditionalFormatting xmlns:xm="http://schemas.microsoft.com/office/excel/2006/main">
          <x14:cfRule type="cellIs" priority="2" operator="between" id="{FE365418-EDD6-48EB-AC85-DE6B3D001FDF}">
            <xm:f>Lookup!$A$8</xm:f>
            <xm:f>Lookup!$A$9</xm:f>
            <x14:dxf>
              <font>
                <b/>
                <i val="0"/>
                <color theme="0"/>
              </font>
              <fill>
                <patternFill>
                  <bgColor rgb="FFFF0000"/>
                </patternFill>
              </fill>
            </x14:dxf>
          </x14:cfRule>
          <xm:sqref>J8:J30</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9219A45C-7582-4E82-8ECE-EBFC4D76ED55}">
          <x14:formula1>
            <xm:f>Lookup!$A$1:$A$4</xm:f>
          </x14:formula1>
          <xm:sqref>E2:E30</xm:sqref>
        </x14:dataValidation>
        <x14:dataValidation type="list" allowBlank="1" showInputMessage="1" showErrorMessage="1" xr:uid="{012CFD87-4D3C-43C1-A0F2-4059830C305B}">
          <x14:formula1>
            <xm:f>Lookup!$E$1:$E$5</xm:f>
          </x14:formula1>
          <xm:sqref>I2:I30</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E4956E-7E0B-429F-A23A-5A85A22A67CB}">
  <sheetPr codeName="Sheet8">
    <tabColor rgb="FFC11728"/>
  </sheetPr>
  <dimension ref="A1:P20"/>
  <sheetViews>
    <sheetView showGridLines="0" zoomScale="68" zoomScaleNormal="68" workbookViewId="0">
      <pane ySplit="1" topLeftCell="A2" activePane="bottomLeft" state="frozen"/>
      <selection pane="bottomLeft" activeCell="J2" sqref="J2"/>
    </sheetView>
  </sheetViews>
  <sheetFormatPr defaultColWidth="9.08984375" defaultRowHeight="35" customHeight="1" x14ac:dyDescent="0.3"/>
  <cols>
    <col min="1" max="1" width="11.81640625" style="61" customWidth="1"/>
    <col min="2" max="2" width="48.81640625" style="18" customWidth="1"/>
    <col min="3" max="3" width="17.453125" style="16" customWidth="1"/>
    <col min="4" max="4" width="63.81640625" style="16" customWidth="1"/>
    <col min="5" max="5" width="24.6328125" style="16" customWidth="1"/>
    <col min="6" max="6" width="28.453125" style="16" customWidth="1"/>
    <col min="7" max="7" width="26" style="16" customWidth="1"/>
    <col min="8" max="8" width="12" style="16" customWidth="1"/>
    <col min="9" max="9" width="14" style="16" customWidth="1"/>
    <col min="10" max="10" width="24.08984375" style="16" customWidth="1"/>
    <col min="11" max="15" width="25.453125" style="16" customWidth="1"/>
    <col min="16" max="16384" width="9.08984375" style="16"/>
  </cols>
  <sheetData>
    <row r="1" spans="1:16" ht="35" customHeight="1" thickBot="1" x14ac:dyDescent="0.35">
      <c r="A1" s="20" t="s">
        <v>6</v>
      </c>
      <c r="B1" s="20" t="s">
        <v>1</v>
      </c>
      <c r="C1" s="20" t="s">
        <v>38</v>
      </c>
      <c r="D1" s="20" t="s">
        <v>5</v>
      </c>
      <c r="E1" s="20" t="s">
        <v>3</v>
      </c>
      <c r="F1" s="20" t="s">
        <v>91</v>
      </c>
      <c r="G1" s="20" t="s">
        <v>83</v>
      </c>
      <c r="H1" s="20" t="s">
        <v>11</v>
      </c>
      <c r="I1" s="20" t="s">
        <v>84</v>
      </c>
      <c r="J1" s="20" t="s">
        <v>95</v>
      </c>
      <c r="K1" s="15"/>
      <c r="L1" s="15"/>
      <c r="M1" s="15"/>
      <c r="N1" s="15"/>
      <c r="O1" s="15"/>
      <c r="P1" s="15"/>
    </row>
    <row r="2" spans="1:16" ht="46" customHeight="1" x14ac:dyDescent="0.3">
      <c r="A2" s="235">
        <v>3.1</v>
      </c>
      <c r="B2" s="232" t="s">
        <v>182</v>
      </c>
      <c r="C2" s="72" t="s">
        <v>33</v>
      </c>
      <c r="D2" s="82" t="s">
        <v>177</v>
      </c>
      <c r="E2" s="74"/>
      <c r="F2" s="74"/>
      <c r="G2" s="74"/>
      <c r="H2" s="74"/>
      <c r="I2" s="74"/>
      <c r="J2" s="75"/>
      <c r="K2" s="15"/>
      <c r="L2" s="15"/>
      <c r="M2" s="15"/>
      <c r="N2" s="15"/>
      <c r="O2" s="15"/>
      <c r="P2" s="15"/>
    </row>
    <row r="3" spans="1:16" ht="46" customHeight="1" x14ac:dyDescent="0.3">
      <c r="A3" s="236"/>
      <c r="B3" s="233"/>
      <c r="C3" s="32" t="s">
        <v>34</v>
      </c>
      <c r="D3" s="53" t="s">
        <v>181</v>
      </c>
      <c r="E3" s="14"/>
      <c r="F3" s="14"/>
      <c r="G3" s="14"/>
      <c r="H3" s="14"/>
      <c r="I3" s="14"/>
      <c r="J3" s="76"/>
      <c r="K3" s="15"/>
      <c r="L3" s="15"/>
      <c r="M3" s="15"/>
      <c r="N3" s="15"/>
      <c r="O3" s="15"/>
      <c r="P3" s="15"/>
    </row>
    <row r="4" spans="1:16" ht="68.5" customHeight="1" x14ac:dyDescent="0.3">
      <c r="A4" s="236"/>
      <c r="B4" s="233"/>
      <c r="C4" s="32" t="s">
        <v>35</v>
      </c>
      <c r="D4" s="53" t="s">
        <v>180</v>
      </c>
      <c r="E4" s="14"/>
      <c r="F4" s="14"/>
      <c r="G4" s="14"/>
      <c r="H4" s="14"/>
      <c r="I4" s="14"/>
      <c r="J4" s="76"/>
      <c r="K4" s="15"/>
      <c r="L4" s="15"/>
      <c r="M4" s="15"/>
      <c r="N4" s="15"/>
      <c r="O4" s="15"/>
      <c r="P4" s="15"/>
    </row>
    <row r="5" spans="1:16" ht="80" customHeight="1" x14ac:dyDescent="0.3">
      <c r="A5" s="236"/>
      <c r="B5" s="233"/>
      <c r="C5" s="32" t="s">
        <v>36</v>
      </c>
      <c r="D5" s="53" t="s">
        <v>178</v>
      </c>
      <c r="E5" s="14"/>
      <c r="F5" s="14"/>
      <c r="G5" s="14"/>
      <c r="H5" s="14"/>
      <c r="I5" s="14"/>
      <c r="J5" s="76"/>
      <c r="K5" s="15"/>
      <c r="L5" s="15"/>
      <c r="M5" s="15"/>
      <c r="N5" s="15"/>
      <c r="O5" s="15"/>
      <c r="P5" s="15"/>
    </row>
    <row r="6" spans="1:16" ht="46" customHeight="1" thickBot="1" x14ac:dyDescent="0.35">
      <c r="A6" s="237"/>
      <c r="B6" s="234"/>
      <c r="C6" s="77" t="s">
        <v>37</v>
      </c>
      <c r="D6" s="78" t="s">
        <v>179</v>
      </c>
      <c r="E6" s="79"/>
      <c r="F6" s="79"/>
      <c r="G6" s="79"/>
      <c r="H6" s="79"/>
      <c r="I6" s="79"/>
      <c r="J6" s="80"/>
      <c r="K6" s="15"/>
      <c r="L6" s="15"/>
      <c r="M6" s="15"/>
      <c r="N6" s="15"/>
      <c r="O6" s="15"/>
      <c r="P6" s="15"/>
    </row>
    <row r="7" spans="1:16" ht="35" customHeight="1" x14ac:dyDescent="0.3">
      <c r="A7" s="55"/>
      <c r="B7" s="24"/>
      <c r="C7" s="47"/>
      <c r="D7" s="48"/>
      <c r="E7" s="21"/>
      <c r="F7" s="21"/>
      <c r="G7" s="21"/>
      <c r="H7" s="21"/>
      <c r="I7" s="21"/>
      <c r="J7" s="62"/>
      <c r="K7" s="15"/>
      <c r="L7" s="15"/>
      <c r="M7" s="15"/>
      <c r="N7" s="15"/>
      <c r="O7" s="15"/>
      <c r="P7" s="15"/>
    </row>
    <row r="8" spans="1:16" ht="35" customHeight="1" x14ac:dyDescent="0.3">
      <c r="A8" s="55"/>
      <c r="B8" s="24"/>
      <c r="C8" s="47"/>
      <c r="D8" s="48"/>
      <c r="E8" s="21"/>
      <c r="F8" s="21"/>
      <c r="G8" s="21"/>
      <c r="H8" s="21"/>
      <c r="I8" s="21"/>
      <c r="J8" s="62"/>
      <c r="K8" s="15"/>
      <c r="L8" s="15"/>
      <c r="M8" s="15"/>
      <c r="N8" s="15"/>
      <c r="O8" s="15"/>
      <c r="P8" s="15"/>
    </row>
    <row r="9" spans="1:16" ht="35" customHeight="1" x14ac:dyDescent="0.3">
      <c r="A9" s="55"/>
      <c r="B9" s="24"/>
      <c r="C9" s="47"/>
      <c r="D9" s="24"/>
      <c r="E9" s="21"/>
      <c r="F9" s="21"/>
      <c r="G9" s="21"/>
      <c r="H9" s="21"/>
      <c r="I9" s="21"/>
      <c r="J9" s="62"/>
      <c r="K9" s="15"/>
      <c r="L9" s="15"/>
      <c r="M9" s="15"/>
      <c r="N9" s="15"/>
      <c r="O9" s="15"/>
      <c r="P9" s="15"/>
    </row>
    <row r="10" spans="1:16" ht="35" customHeight="1" x14ac:dyDescent="0.3">
      <c r="A10" s="55"/>
      <c r="B10" s="24"/>
      <c r="C10" s="47"/>
      <c r="D10" s="24"/>
      <c r="E10" s="21"/>
      <c r="F10" s="21"/>
      <c r="G10" s="21"/>
      <c r="H10" s="21"/>
      <c r="I10" s="21"/>
      <c r="J10" s="62"/>
      <c r="K10" s="15"/>
      <c r="L10" s="15"/>
      <c r="M10" s="15"/>
      <c r="N10" s="15"/>
      <c r="O10" s="15"/>
      <c r="P10" s="15"/>
    </row>
    <row r="11" spans="1:16" ht="35" customHeight="1" x14ac:dyDescent="0.3">
      <c r="A11" s="55"/>
      <c r="B11" s="24"/>
      <c r="C11" s="47"/>
      <c r="D11" s="24"/>
      <c r="E11" s="21"/>
      <c r="F11" s="21"/>
      <c r="G11" s="21"/>
      <c r="H11" s="21"/>
      <c r="I11" s="21"/>
      <c r="J11" s="62"/>
      <c r="K11" s="15"/>
      <c r="L11" s="15"/>
      <c r="M11" s="15"/>
      <c r="N11" s="15"/>
      <c r="O11" s="15"/>
      <c r="P11" s="15"/>
    </row>
    <row r="12" spans="1:16" ht="35" customHeight="1" x14ac:dyDescent="0.3">
      <c r="A12" s="55"/>
      <c r="B12" s="24"/>
      <c r="C12" s="47"/>
      <c r="D12" s="24"/>
      <c r="E12" s="21"/>
      <c r="F12" s="21"/>
      <c r="G12" s="21"/>
      <c r="H12" s="21"/>
      <c r="I12" s="21"/>
      <c r="J12" s="62"/>
      <c r="K12" s="15"/>
      <c r="L12" s="15"/>
      <c r="M12" s="15"/>
      <c r="N12" s="15"/>
      <c r="O12" s="15"/>
      <c r="P12" s="15"/>
    </row>
    <row r="13" spans="1:16" ht="35" customHeight="1" x14ac:dyDescent="0.3">
      <c r="A13" s="55"/>
      <c r="B13" s="24"/>
      <c r="C13" s="47"/>
      <c r="D13" s="24"/>
      <c r="E13" s="21"/>
      <c r="F13" s="21"/>
      <c r="G13" s="21"/>
      <c r="H13" s="21"/>
      <c r="I13" s="21"/>
      <c r="J13" s="62"/>
      <c r="K13" s="15"/>
      <c r="L13" s="15"/>
      <c r="M13" s="15"/>
      <c r="N13" s="15"/>
      <c r="O13" s="15"/>
      <c r="P13" s="15"/>
    </row>
    <row r="14" spans="1:16" ht="35" customHeight="1" x14ac:dyDescent="0.3">
      <c r="A14" s="55"/>
      <c r="B14" s="24"/>
      <c r="C14" s="47"/>
      <c r="D14" s="24"/>
      <c r="E14" s="21"/>
      <c r="F14" s="21"/>
      <c r="G14" s="21"/>
      <c r="H14" s="21"/>
      <c r="I14" s="21"/>
      <c r="J14" s="62"/>
      <c r="K14" s="15"/>
      <c r="L14" s="15"/>
      <c r="M14" s="15"/>
      <c r="N14" s="15"/>
      <c r="O14" s="15"/>
      <c r="P14" s="15"/>
    </row>
    <row r="15" spans="1:16" ht="35" customHeight="1" x14ac:dyDescent="0.3">
      <c r="A15" s="55"/>
      <c r="B15" s="24"/>
      <c r="C15" s="47"/>
      <c r="D15" s="48"/>
      <c r="E15" s="21"/>
      <c r="F15" s="21"/>
      <c r="G15" s="21"/>
      <c r="H15" s="21"/>
      <c r="I15" s="21"/>
      <c r="J15" s="62"/>
      <c r="K15" s="15"/>
      <c r="L15" s="15"/>
      <c r="M15" s="15"/>
      <c r="N15" s="15"/>
      <c r="O15" s="15"/>
      <c r="P15" s="15"/>
    </row>
    <row r="16" spans="1:16" ht="35" customHeight="1" x14ac:dyDescent="0.3">
      <c r="A16" s="55"/>
      <c r="B16" s="24"/>
      <c r="C16" s="47"/>
      <c r="D16" s="24"/>
      <c r="E16" s="21"/>
      <c r="F16" s="21"/>
      <c r="G16" s="21"/>
      <c r="H16" s="21"/>
      <c r="I16" s="21"/>
      <c r="J16" s="62"/>
      <c r="K16" s="15"/>
      <c r="L16" s="15"/>
      <c r="M16" s="15"/>
      <c r="N16" s="15"/>
      <c r="O16" s="15"/>
      <c r="P16" s="15"/>
    </row>
    <row r="17" spans="1:16" ht="35" customHeight="1" x14ac:dyDescent="0.3">
      <c r="A17" s="55"/>
      <c r="B17" s="24"/>
      <c r="C17" s="47"/>
      <c r="D17" s="24"/>
      <c r="E17" s="21"/>
      <c r="F17" s="21"/>
      <c r="G17" s="21"/>
      <c r="H17" s="21"/>
      <c r="I17" s="21"/>
      <c r="J17" s="62"/>
      <c r="K17" s="15"/>
      <c r="L17" s="15"/>
      <c r="M17" s="15"/>
      <c r="N17" s="15"/>
      <c r="O17" s="15"/>
      <c r="P17" s="15"/>
    </row>
    <row r="18" spans="1:16" ht="35" customHeight="1" x14ac:dyDescent="0.3">
      <c r="A18" s="55"/>
      <c r="B18" s="24"/>
      <c r="C18" s="47"/>
      <c r="D18" s="24"/>
      <c r="E18" s="21"/>
      <c r="F18" s="21"/>
      <c r="G18" s="21"/>
      <c r="H18" s="21"/>
      <c r="I18" s="21"/>
      <c r="J18" s="62"/>
      <c r="K18" s="15"/>
      <c r="L18" s="15"/>
      <c r="M18" s="15"/>
      <c r="N18" s="15"/>
      <c r="O18" s="15"/>
      <c r="P18" s="15"/>
    </row>
    <row r="19" spans="1:16" ht="35" customHeight="1" x14ac:dyDescent="0.3">
      <c r="A19" s="55"/>
      <c r="B19" s="24"/>
      <c r="C19" s="47"/>
      <c r="D19" s="24"/>
      <c r="E19" s="21"/>
      <c r="F19" s="21"/>
      <c r="G19" s="21"/>
      <c r="H19" s="21"/>
      <c r="I19" s="21"/>
      <c r="J19" s="62"/>
      <c r="K19" s="15"/>
      <c r="L19" s="15"/>
      <c r="M19" s="15"/>
      <c r="N19" s="15"/>
      <c r="O19" s="15"/>
      <c r="P19" s="15"/>
    </row>
    <row r="20" spans="1:16" ht="35" customHeight="1" x14ac:dyDescent="0.3">
      <c r="A20" s="55"/>
      <c r="B20" s="24"/>
      <c r="C20" s="47"/>
      <c r="D20" s="24"/>
      <c r="E20" s="21"/>
      <c r="F20" s="21"/>
      <c r="G20" s="21"/>
      <c r="H20" s="21"/>
      <c r="I20" s="21"/>
      <c r="J20" s="62"/>
      <c r="K20" s="15"/>
      <c r="L20" s="15"/>
      <c r="M20" s="15"/>
      <c r="N20" s="15"/>
      <c r="O20" s="15"/>
      <c r="P20" s="15"/>
    </row>
  </sheetData>
  <sheetProtection formatColumns="0" formatRows="0" autoFilter="0"/>
  <autoFilter ref="A1:J1" xr:uid="{46F7AB4B-6743-4BEE-A147-812E76E67F26}"/>
  <mergeCells count="2">
    <mergeCell ref="B2:B6"/>
    <mergeCell ref="A2:A6"/>
  </mergeCells>
  <phoneticPr fontId="18" type="noConversion"/>
  <conditionalFormatting sqref="E2:E6">
    <cfRule type="containsText" dxfId="73" priority="8" operator="containsText" text="Not Applicable">
      <formula>NOT(ISERROR(SEARCH("Not Applicable",E2)))</formula>
    </cfRule>
    <cfRule type="containsText" dxfId="72" priority="9" operator="containsText" text="Not meeting">
      <formula>NOT(ISERROR(SEARCH("Not meeting",E2)))</formula>
    </cfRule>
    <cfRule type="containsText" dxfId="71" priority="10" operator="containsText" text="Partially">
      <formula>NOT(ISERROR(SEARCH("Partially",E2)))</formula>
    </cfRule>
    <cfRule type="containsText" dxfId="70" priority="11" operator="containsText" text="Fully">
      <formula>NOT(ISERROR(SEARCH("Fully",E2)))</formula>
    </cfRule>
  </conditionalFormatting>
  <conditionalFormatting sqref="K1:O1">
    <cfRule type="notContainsBlanks" dxfId="68" priority="6">
      <formula>LEN(TRIM(K1))&gt;0</formula>
    </cfRule>
  </conditionalFormatting>
  <conditionalFormatting sqref="K1:O20">
    <cfRule type="notContainsBlanks" dxfId="67" priority="5">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7" operator="between" id="{6822A88D-9760-4524-9DF4-B3BE3FC6D073}">
            <xm:f>Lookup!$A$8</xm:f>
            <xm:f>Lookup!$A$9</xm:f>
            <x14:dxf>
              <font>
                <b/>
                <i val="0"/>
                <color theme="0"/>
              </font>
              <fill>
                <patternFill>
                  <bgColor rgb="FFFF0000"/>
                </patternFill>
              </fill>
            </x14:dxf>
          </x14:cfRule>
          <xm:sqref>J2:J6</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58F08AAC-3B46-410C-ADD1-1DB2DDA6A4B7}">
          <x14:formula1>
            <xm:f>Lookup!$A$1:$A$4</xm:f>
          </x14:formula1>
          <xm:sqref>E2:E20</xm:sqref>
        </x14:dataValidation>
        <x14:dataValidation type="list" allowBlank="1" showInputMessage="1" showErrorMessage="1" xr:uid="{97EB2E15-B09D-4E92-9A01-EF69A666DCCE}">
          <x14:formula1>
            <xm:f>Lookup!$E$1:$E$5</xm:f>
          </x14:formula1>
          <xm:sqref>I2:I20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B0A685-0C71-478D-A2BD-6F766DB4A3FF}">
  <sheetPr codeName="Sheet9">
    <tabColor rgb="FFDC83A6"/>
  </sheetPr>
  <dimension ref="A1:P49"/>
  <sheetViews>
    <sheetView showGridLines="0" zoomScale="68" zoomScaleNormal="68" workbookViewId="0">
      <pane ySplit="1" topLeftCell="A7" activePane="bottomLeft" state="frozen"/>
      <selection pane="bottomLeft" activeCell="D7" sqref="D7"/>
    </sheetView>
  </sheetViews>
  <sheetFormatPr defaultColWidth="9.08984375" defaultRowHeight="34.5" customHeight="1" x14ac:dyDescent="0.3"/>
  <cols>
    <col min="1" max="1" width="10.6328125" style="16" customWidth="1"/>
    <col min="2" max="2" width="48.81640625" style="16" customWidth="1"/>
    <col min="3" max="3" width="15.453125" style="16" customWidth="1"/>
    <col min="4" max="4" width="63.81640625" style="16" customWidth="1"/>
    <col min="5" max="5" width="25" style="16" customWidth="1"/>
    <col min="6" max="6" width="28.453125" style="16" customWidth="1"/>
    <col min="7" max="7" width="26" style="16" customWidth="1"/>
    <col min="8" max="8" width="12" style="25" customWidth="1"/>
    <col min="9" max="9" width="15.453125" style="25" customWidth="1"/>
    <col min="10" max="10" width="22.1796875" style="16" customWidth="1"/>
    <col min="11" max="15" width="26" style="16" customWidth="1"/>
    <col min="16" max="16384" width="9.08984375" style="16"/>
  </cols>
  <sheetData>
    <row r="1" spans="1:16" ht="34.5" customHeight="1" x14ac:dyDescent="0.3">
      <c r="A1" s="128" t="s">
        <v>6</v>
      </c>
      <c r="B1" s="128" t="s">
        <v>1</v>
      </c>
      <c r="C1" s="128" t="s">
        <v>38</v>
      </c>
      <c r="D1" s="128" t="s">
        <v>5</v>
      </c>
      <c r="E1" s="128" t="s">
        <v>3</v>
      </c>
      <c r="F1" s="129" t="s">
        <v>91</v>
      </c>
      <c r="G1" s="128" t="s">
        <v>83</v>
      </c>
      <c r="H1" s="129" t="s">
        <v>4</v>
      </c>
      <c r="I1" s="129" t="s">
        <v>84</v>
      </c>
      <c r="J1" s="129" t="s">
        <v>96</v>
      </c>
      <c r="K1" s="15"/>
      <c r="L1" s="15"/>
      <c r="M1" s="15"/>
      <c r="N1" s="15"/>
      <c r="O1" s="15"/>
      <c r="P1" s="15"/>
    </row>
    <row r="2" spans="1:16" ht="46" customHeight="1" x14ac:dyDescent="0.3">
      <c r="A2" s="231">
        <v>4.0999999999999996</v>
      </c>
      <c r="B2" s="230" t="s">
        <v>184</v>
      </c>
      <c r="C2" s="67" t="s">
        <v>39</v>
      </c>
      <c r="D2" s="70" t="s">
        <v>190</v>
      </c>
      <c r="E2" s="71"/>
      <c r="F2" s="71"/>
      <c r="G2" s="71"/>
      <c r="H2" s="71"/>
      <c r="I2" s="71"/>
      <c r="J2" s="84"/>
      <c r="K2" s="15"/>
      <c r="L2" s="106"/>
      <c r="M2" s="15"/>
      <c r="N2" s="15"/>
      <c r="O2" s="15"/>
      <c r="P2" s="15"/>
    </row>
    <row r="3" spans="1:16" ht="78" customHeight="1" x14ac:dyDescent="0.3">
      <c r="A3" s="179">
        <f t="shared" ref="A3:A4" si="0">A2</f>
        <v>4.0999999999999996</v>
      </c>
      <c r="B3" s="182" t="str">
        <f t="shared" ref="B3:B4" si="1">B2</f>
        <v>The requirement for a DPIA is documented and online service developers are provided with clear guidance on the assessment criteria.</v>
      </c>
      <c r="C3" s="51" t="s">
        <v>40</v>
      </c>
      <c r="D3" s="53" t="s">
        <v>191</v>
      </c>
      <c r="E3" s="14"/>
      <c r="F3" s="14"/>
      <c r="G3" s="14"/>
      <c r="H3" s="14"/>
      <c r="I3" s="14"/>
      <c r="J3" s="76"/>
      <c r="K3" s="15"/>
      <c r="L3" s="106"/>
      <c r="M3" s="15"/>
      <c r="N3" s="15"/>
      <c r="O3" s="15"/>
      <c r="P3" s="15"/>
    </row>
    <row r="4" spans="1:16" ht="69.5" customHeight="1" thickBot="1" x14ac:dyDescent="0.35">
      <c r="A4" s="180">
        <f t="shared" si="0"/>
        <v>4.0999999999999996</v>
      </c>
      <c r="B4" s="183" t="str">
        <f t="shared" si="1"/>
        <v>The requirement for a DPIA is documented and online service developers are provided with clear guidance on the assessment criteria.</v>
      </c>
      <c r="C4" s="83" t="s">
        <v>41</v>
      </c>
      <c r="D4" s="78" t="s">
        <v>192</v>
      </c>
      <c r="E4" s="79"/>
      <c r="F4" s="79"/>
      <c r="G4" s="79"/>
      <c r="H4" s="79"/>
      <c r="I4" s="79"/>
      <c r="J4" s="80"/>
      <c r="K4" s="15"/>
      <c r="L4" s="106"/>
      <c r="M4" s="15"/>
      <c r="N4" s="15"/>
      <c r="O4" s="15"/>
      <c r="P4" s="15"/>
    </row>
    <row r="5" spans="1:16" ht="46" customHeight="1" x14ac:dyDescent="0.3">
      <c r="A5" s="231">
        <v>4.2</v>
      </c>
      <c r="B5" s="230" t="s">
        <v>193</v>
      </c>
      <c r="C5" s="67" t="s">
        <v>42</v>
      </c>
      <c r="D5" s="70" t="s">
        <v>199</v>
      </c>
      <c r="E5" s="71"/>
      <c r="F5" s="71"/>
      <c r="G5" s="71"/>
      <c r="H5" s="71"/>
      <c r="I5" s="71"/>
      <c r="J5" s="84"/>
      <c r="K5" s="15"/>
      <c r="L5" s="106"/>
      <c r="M5" s="15"/>
      <c r="N5" s="15"/>
      <c r="O5" s="15"/>
      <c r="P5" s="15"/>
    </row>
    <row r="6" spans="1:16" ht="346.5" customHeight="1" x14ac:dyDescent="0.3">
      <c r="A6" s="179">
        <f t="shared" ref="A6:A12" si="2">A5</f>
        <v>4.2</v>
      </c>
      <c r="B6" s="182" t="str">
        <f t="shared" ref="B6:B12" si="3">B5</f>
        <v>DPIAs are undertaken before carrying out any new types of processing that are likely to result in a high risk to children's rights and freedoms. DPIAs cover the nature, scope, context and purposes of the processing.</v>
      </c>
      <c r="C6" s="51" t="s">
        <v>43</v>
      </c>
      <c r="D6" s="53" t="s">
        <v>200</v>
      </c>
      <c r="E6" s="14"/>
      <c r="F6" s="14"/>
      <c r="G6" s="14"/>
      <c r="H6" s="14"/>
      <c r="I6" s="14"/>
      <c r="J6" s="76"/>
      <c r="K6" s="15"/>
      <c r="L6" s="106"/>
      <c r="M6" s="15"/>
      <c r="N6" s="15"/>
      <c r="O6" s="15"/>
      <c r="P6" s="15"/>
    </row>
    <row r="7" spans="1:16" ht="306" customHeight="1" x14ac:dyDescent="0.3">
      <c r="A7" s="179">
        <f t="shared" si="2"/>
        <v>4.2</v>
      </c>
      <c r="B7" s="182" t="str">
        <f t="shared" si="3"/>
        <v>DPIAs are undertaken before carrying out any new types of processing that are likely to result in a high risk to children's rights and freedoms. DPIAs cover the nature, scope, context and purposes of the processing.</v>
      </c>
      <c r="C7" s="51" t="s">
        <v>44</v>
      </c>
      <c r="D7" s="53" t="s">
        <v>201</v>
      </c>
      <c r="E7" s="14"/>
      <c r="F7" s="14"/>
      <c r="G7" s="14"/>
      <c r="H7" s="14"/>
      <c r="I7" s="14"/>
      <c r="J7" s="76"/>
      <c r="K7" s="15"/>
      <c r="L7" s="106"/>
      <c r="M7" s="15"/>
      <c r="N7" s="15"/>
      <c r="O7" s="15"/>
      <c r="P7" s="15"/>
    </row>
    <row r="8" spans="1:16" ht="46" customHeight="1" x14ac:dyDescent="0.3">
      <c r="A8" s="179">
        <f t="shared" si="2"/>
        <v>4.2</v>
      </c>
      <c r="B8" s="182" t="str">
        <f t="shared" si="3"/>
        <v>DPIAs are undertaken before carrying out any new types of processing that are likely to result in a high risk to children's rights and freedoms. DPIAs cover the nature, scope, context and purposes of the processing.</v>
      </c>
      <c r="C8" s="51" t="s">
        <v>185</v>
      </c>
      <c r="D8" s="53" t="s">
        <v>194</v>
      </c>
      <c r="E8" s="14"/>
      <c r="F8" s="14"/>
      <c r="G8" s="14"/>
      <c r="H8" s="14"/>
      <c r="I8" s="14"/>
      <c r="J8" s="76"/>
      <c r="K8" s="15"/>
      <c r="L8" s="106"/>
      <c r="M8" s="15"/>
      <c r="N8" s="15"/>
      <c r="O8" s="15"/>
      <c r="P8" s="15"/>
    </row>
    <row r="9" spans="1:16" ht="69.5" customHeight="1" x14ac:dyDescent="0.3">
      <c r="A9" s="179">
        <f t="shared" si="2"/>
        <v>4.2</v>
      </c>
      <c r="B9" s="182" t="str">
        <f t="shared" si="3"/>
        <v>DPIAs are undertaken before carrying out any new types of processing that are likely to result in a high risk to children's rights and freedoms. DPIAs cover the nature, scope, context and purposes of the processing.</v>
      </c>
      <c r="C9" s="51" t="s">
        <v>186</v>
      </c>
      <c r="D9" s="53" t="s">
        <v>195</v>
      </c>
      <c r="E9" s="14"/>
      <c r="F9" s="14"/>
      <c r="G9" s="14"/>
      <c r="H9" s="14"/>
      <c r="I9" s="14"/>
      <c r="J9" s="76"/>
      <c r="K9" s="15"/>
      <c r="L9" s="106"/>
      <c r="M9" s="15"/>
      <c r="N9" s="15"/>
      <c r="O9" s="15"/>
      <c r="P9" s="15"/>
    </row>
    <row r="10" spans="1:16" ht="46" customHeight="1" x14ac:dyDescent="0.3">
      <c r="A10" s="179">
        <f t="shared" si="2"/>
        <v>4.2</v>
      </c>
      <c r="B10" s="182" t="str">
        <f t="shared" si="3"/>
        <v>DPIAs are undertaken before carrying out any new types of processing that are likely to result in a high risk to children's rights and freedoms. DPIAs cover the nature, scope, context and purposes of the processing.</v>
      </c>
      <c r="C10" s="51" t="s">
        <v>187</v>
      </c>
      <c r="D10" s="53" t="s">
        <v>196</v>
      </c>
      <c r="E10" s="14"/>
      <c r="F10" s="14"/>
      <c r="G10" s="14"/>
      <c r="H10" s="14"/>
      <c r="I10" s="14"/>
      <c r="J10" s="76"/>
      <c r="K10" s="15"/>
      <c r="L10" s="106"/>
      <c r="M10" s="15"/>
      <c r="N10" s="15"/>
      <c r="O10" s="15"/>
      <c r="P10" s="15"/>
    </row>
    <row r="11" spans="1:16" ht="69.5" customHeight="1" x14ac:dyDescent="0.3">
      <c r="A11" s="179">
        <f t="shared" si="2"/>
        <v>4.2</v>
      </c>
      <c r="B11" s="182" t="str">
        <f t="shared" si="3"/>
        <v>DPIAs are undertaken before carrying out any new types of processing that are likely to result in a high risk to children's rights and freedoms. DPIAs cover the nature, scope, context and purposes of the processing.</v>
      </c>
      <c r="C11" s="51" t="s">
        <v>188</v>
      </c>
      <c r="D11" s="53" t="s">
        <v>197</v>
      </c>
      <c r="E11" s="14"/>
      <c r="F11" s="14"/>
      <c r="G11" s="14"/>
      <c r="H11" s="14"/>
      <c r="I11" s="14"/>
      <c r="J11" s="76"/>
      <c r="K11" s="15"/>
      <c r="L11" s="106"/>
      <c r="M11" s="15"/>
      <c r="N11" s="15"/>
      <c r="O11" s="15"/>
      <c r="P11" s="15"/>
    </row>
    <row r="12" spans="1:16" ht="46" customHeight="1" thickBot="1" x14ac:dyDescent="0.35">
      <c r="A12" s="180">
        <f t="shared" si="2"/>
        <v>4.2</v>
      </c>
      <c r="B12" s="183" t="str">
        <f t="shared" si="3"/>
        <v>DPIAs are undertaken before carrying out any new types of processing that are likely to result in a high risk to children's rights and freedoms. DPIAs cover the nature, scope, context and purposes of the processing.</v>
      </c>
      <c r="C12" s="83" t="s">
        <v>189</v>
      </c>
      <c r="D12" s="78" t="s">
        <v>198</v>
      </c>
      <c r="E12" s="79"/>
      <c r="F12" s="79"/>
      <c r="G12" s="79"/>
      <c r="H12" s="79"/>
      <c r="I12" s="79"/>
      <c r="J12" s="80"/>
      <c r="K12" s="15"/>
      <c r="L12" s="106"/>
      <c r="M12" s="15"/>
      <c r="N12" s="15"/>
      <c r="O12" s="15"/>
      <c r="P12" s="15"/>
    </row>
    <row r="13" spans="1:16" ht="46" customHeight="1" x14ac:dyDescent="0.3">
      <c r="A13" s="231">
        <v>4.3</v>
      </c>
      <c r="B13" s="230" t="s">
        <v>207</v>
      </c>
      <c r="C13" s="67" t="s">
        <v>202</v>
      </c>
      <c r="D13" s="70" t="s">
        <v>208</v>
      </c>
      <c r="E13" s="71"/>
      <c r="F13" s="71"/>
      <c r="G13" s="71"/>
      <c r="H13" s="71"/>
      <c r="I13" s="71"/>
      <c r="J13" s="84"/>
      <c r="K13" s="15"/>
      <c r="L13" s="106"/>
      <c r="M13" s="15"/>
      <c r="N13" s="15"/>
      <c r="O13" s="15"/>
      <c r="P13" s="15"/>
    </row>
    <row r="14" spans="1:16" ht="69.5" customHeight="1" x14ac:dyDescent="0.3">
      <c r="A14" s="179">
        <f t="shared" ref="A14:A17" si="4">A13</f>
        <v>4.3</v>
      </c>
      <c r="B14" s="182" t="str">
        <f t="shared" ref="B14:B17" si="5">B13</f>
        <v>The outputs of a DPIA are acted on to effectively mitigate or manage any risks identified.</v>
      </c>
      <c r="C14" s="51" t="s">
        <v>203</v>
      </c>
      <c r="D14" s="53" t="s">
        <v>209</v>
      </c>
      <c r="E14" s="14"/>
      <c r="F14" s="14"/>
      <c r="G14" s="14"/>
      <c r="H14" s="14"/>
      <c r="I14" s="14"/>
      <c r="J14" s="76"/>
      <c r="K14" s="15"/>
      <c r="L14" s="106"/>
      <c r="M14" s="15"/>
      <c r="N14" s="15"/>
      <c r="O14" s="15"/>
      <c r="P14" s="15"/>
    </row>
    <row r="15" spans="1:16" ht="46" customHeight="1" x14ac:dyDescent="0.3">
      <c r="A15" s="179">
        <f t="shared" si="4"/>
        <v>4.3</v>
      </c>
      <c r="B15" s="182" t="str">
        <f t="shared" si="5"/>
        <v>The outputs of a DPIA are acted on to effectively mitigate or manage any risks identified.</v>
      </c>
      <c r="C15" s="51" t="s">
        <v>204</v>
      </c>
      <c r="D15" s="53" t="s">
        <v>210</v>
      </c>
      <c r="E15" s="14"/>
      <c r="F15" s="14"/>
      <c r="G15" s="14"/>
      <c r="H15" s="14"/>
      <c r="I15" s="14"/>
      <c r="J15" s="76"/>
      <c r="K15" s="15"/>
      <c r="L15" s="106"/>
      <c r="M15" s="15"/>
      <c r="N15" s="15"/>
      <c r="O15" s="15"/>
      <c r="P15" s="15"/>
    </row>
    <row r="16" spans="1:16" ht="46" customHeight="1" x14ac:dyDescent="0.3">
      <c r="A16" s="179">
        <f t="shared" si="4"/>
        <v>4.3</v>
      </c>
      <c r="B16" s="182" t="str">
        <f t="shared" si="5"/>
        <v>The outputs of a DPIA are acted on to effectively mitigate or manage any risks identified.</v>
      </c>
      <c r="C16" s="51" t="s">
        <v>205</v>
      </c>
      <c r="D16" s="53" t="s">
        <v>211</v>
      </c>
      <c r="E16" s="14"/>
      <c r="F16" s="14"/>
      <c r="G16" s="14"/>
      <c r="H16" s="14"/>
      <c r="I16" s="14"/>
      <c r="J16" s="76"/>
      <c r="K16" s="15"/>
      <c r="L16" s="106"/>
      <c r="M16" s="15"/>
      <c r="N16" s="15"/>
      <c r="O16" s="15"/>
      <c r="P16" s="15"/>
    </row>
    <row r="17" spans="1:16" ht="46" customHeight="1" thickBot="1" x14ac:dyDescent="0.35">
      <c r="A17" s="180">
        <f t="shared" si="4"/>
        <v>4.3</v>
      </c>
      <c r="B17" s="183" t="str">
        <f t="shared" si="5"/>
        <v>The outputs of a DPIA are acted on to effectively mitigate or manage any risks identified.</v>
      </c>
      <c r="C17" s="83" t="s">
        <v>206</v>
      </c>
      <c r="D17" s="78" t="s">
        <v>212</v>
      </c>
      <c r="E17" s="79"/>
      <c r="F17" s="79"/>
      <c r="G17" s="79"/>
      <c r="H17" s="79"/>
      <c r="I17" s="79"/>
      <c r="J17" s="80"/>
      <c r="K17" s="15"/>
      <c r="L17" s="106"/>
      <c r="M17" s="15"/>
      <c r="N17" s="15"/>
      <c r="O17" s="15"/>
      <c r="P17" s="15"/>
    </row>
    <row r="18" spans="1:16" ht="34.5" customHeight="1" x14ac:dyDescent="0.3">
      <c r="A18" s="18"/>
      <c r="B18" s="58"/>
      <c r="C18" s="55"/>
      <c r="D18" s="48"/>
      <c r="E18" s="21"/>
      <c r="F18" s="21"/>
      <c r="G18" s="21"/>
      <c r="H18" s="21"/>
      <c r="I18" s="21"/>
      <c r="J18" s="62"/>
      <c r="K18" s="15"/>
      <c r="L18" s="15"/>
      <c r="M18" s="15"/>
      <c r="N18" s="15"/>
      <c r="O18" s="15"/>
      <c r="P18" s="15"/>
    </row>
    <row r="19" spans="1:16" ht="34.5" customHeight="1" x14ac:dyDescent="0.3">
      <c r="A19" s="18"/>
      <c r="B19" s="58"/>
      <c r="C19" s="55"/>
      <c r="D19" s="48"/>
      <c r="E19" s="21"/>
      <c r="F19" s="21"/>
      <c r="G19" s="21"/>
      <c r="H19" s="21"/>
      <c r="I19" s="21"/>
      <c r="J19" s="62"/>
      <c r="K19" s="15"/>
      <c r="L19" s="15"/>
      <c r="M19" s="15"/>
      <c r="N19" s="15"/>
      <c r="O19" s="15"/>
      <c r="P19" s="15"/>
    </row>
    <row r="20" spans="1:16" ht="34.5" customHeight="1" x14ac:dyDescent="0.3">
      <c r="A20" s="18"/>
      <c r="B20" s="58"/>
      <c r="C20" s="55"/>
      <c r="D20" s="48"/>
      <c r="E20" s="21"/>
      <c r="F20" s="21"/>
      <c r="G20" s="21"/>
      <c r="H20" s="21"/>
      <c r="I20" s="21"/>
      <c r="J20" s="62"/>
      <c r="K20" s="15"/>
      <c r="L20" s="15"/>
      <c r="M20" s="15"/>
      <c r="N20" s="15"/>
      <c r="O20" s="15"/>
      <c r="P20" s="15"/>
    </row>
    <row r="21" spans="1:16" ht="34.5" customHeight="1" x14ac:dyDescent="0.3">
      <c r="A21" s="18"/>
      <c r="B21" s="58"/>
      <c r="C21" s="55"/>
      <c r="D21" s="48"/>
      <c r="E21" s="21"/>
      <c r="F21" s="21"/>
      <c r="G21" s="21"/>
      <c r="H21" s="21"/>
      <c r="I21" s="21"/>
      <c r="J21" s="62"/>
      <c r="K21" s="15"/>
      <c r="L21" s="15"/>
      <c r="M21" s="15"/>
      <c r="N21" s="15"/>
      <c r="O21" s="15"/>
      <c r="P21" s="15"/>
    </row>
    <row r="22" spans="1:16" ht="34.5" customHeight="1" x14ac:dyDescent="0.3">
      <c r="A22" s="18"/>
      <c r="B22" s="58"/>
      <c r="C22" s="55"/>
      <c r="D22" s="48"/>
      <c r="E22" s="21"/>
      <c r="F22" s="21"/>
      <c r="G22" s="21"/>
      <c r="H22" s="21"/>
      <c r="I22" s="21"/>
      <c r="J22" s="62"/>
      <c r="K22" s="15"/>
      <c r="L22" s="15"/>
      <c r="M22" s="15"/>
      <c r="N22" s="15"/>
      <c r="O22" s="15"/>
      <c r="P22" s="15"/>
    </row>
    <row r="23" spans="1:16" ht="34.5" customHeight="1" x14ac:dyDescent="0.3">
      <c r="A23" s="18"/>
      <c r="B23" s="58"/>
      <c r="C23" s="55"/>
      <c r="D23" s="48"/>
      <c r="E23" s="21"/>
      <c r="F23" s="21"/>
      <c r="G23" s="21"/>
      <c r="H23" s="21"/>
      <c r="I23" s="21"/>
      <c r="J23" s="62"/>
      <c r="K23" s="15"/>
      <c r="L23" s="15"/>
      <c r="M23" s="15"/>
      <c r="N23" s="15"/>
      <c r="O23" s="15"/>
      <c r="P23" s="15"/>
    </row>
    <row r="24" spans="1:16" ht="34.5" customHeight="1" x14ac:dyDescent="0.3">
      <c r="A24" s="18"/>
      <c r="B24" s="58"/>
      <c r="C24" s="55"/>
      <c r="D24" s="48"/>
      <c r="E24" s="21"/>
      <c r="F24" s="21"/>
      <c r="G24" s="21"/>
      <c r="H24" s="21"/>
      <c r="I24" s="21"/>
      <c r="J24" s="62"/>
      <c r="K24" s="15"/>
      <c r="L24" s="15"/>
      <c r="M24" s="15"/>
      <c r="N24" s="15"/>
      <c r="O24" s="15"/>
      <c r="P24" s="15"/>
    </row>
    <row r="25" spans="1:16" ht="34.5" customHeight="1" x14ac:dyDescent="0.3">
      <c r="A25" s="18"/>
      <c r="B25" s="58"/>
      <c r="C25" s="55"/>
      <c r="D25" s="48"/>
      <c r="E25" s="21"/>
      <c r="F25" s="21"/>
      <c r="G25" s="21"/>
      <c r="H25" s="21"/>
      <c r="I25" s="21"/>
      <c r="J25" s="62"/>
      <c r="K25" s="15"/>
      <c r="L25" s="15"/>
      <c r="M25" s="15"/>
      <c r="N25" s="15"/>
      <c r="O25" s="15"/>
      <c r="P25" s="15"/>
    </row>
    <row r="26" spans="1:16" ht="34.5" customHeight="1" x14ac:dyDescent="0.3">
      <c r="A26" s="18"/>
      <c r="B26" s="58"/>
      <c r="C26" s="55"/>
      <c r="D26" s="48"/>
      <c r="E26" s="21"/>
      <c r="F26" s="21"/>
      <c r="G26" s="21"/>
      <c r="H26" s="21"/>
      <c r="I26" s="21"/>
      <c r="J26" s="62"/>
      <c r="K26" s="15"/>
      <c r="L26" s="15"/>
      <c r="M26" s="15"/>
      <c r="N26" s="15"/>
      <c r="O26" s="15"/>
      <c r="P26" s="15"/>
    </row>
    <row r="27" spans="1:16" ht="34.5" customHeight="1" x14ac:dyDescent="0.3">
      <c r="A27" s="18"/>
      <c r="B27" s="58"/>
      <c r="C27" s="55"/>
      <c r="D27" s="48"/>
      <c r="E27" s="21"/>
      <c r="F27" s="21"/>
      <c r="G27" s="21"/>
      <c r="H27" s="21"/>
      <c r="I27" s="21"/>
      <c r="J27" s="62"/>
      <c r="K27" s="15"/>
      <c r="L27" s="15"/>
      <c r="M27" s="15"/>
      <c r="N27" s="15"/>
      <c r="O27" s="15"/>
      <c r="P27" s="15"/>
    </row>
    <row r="28" spans="1:16" ht="34.5" customHeight="1" x14ac:dyDescent="0.3">
      <c r="A28" s="18"/>
      <c r="B28" s="58"/>
      <c r="C28" s="55"/>
      <c r="D28" s="48"/>
      <c r="E28" s="21"/>
      <c r="F28" s="21"/>
      <c r="G28" s="21"/>
      <c r="H28" s="21"/>
      <c r="I28" s="21"/>
      <c r="J28" s="62"/>
      <c r="K28" s="15"/>
      <c r="L28" s="15"/>
      <c r="M28" s="15"/>
      <c r="N28" s="15"/>
      <c r="O28" s="15"/>
      <c r="P28" s="15"/>
    </row>
    <row r="29" spans="1:16" ht="34.5" customHeight="1" x14ac:dyDescent="0.3">
      <c r="A29" s="18"/>
      <c r="B29" s="58"/>
      <c r="C29" s="55"/>
      <c r="D29" s="48"/>
      <c r="E29" s="21"/>
      <c r="F29" s="21"/>
      <c r="G29" s="21"/>
      <c r="H29" s="21"/>
      <c r="I29" s="21"/>
      <c r="J29" s="62"/>
      <c r="K29" s="15"/>
      <c r="L29" s="15"/>
      <c r="M29" s="15"/>
      <c r="N29" s="15"/>
      <c r="O29" s="15"/>
      <c r="P29" s="15"/>
    </row>
    <row r="30" spans="1:16" ht="34.5" customHeight="1" x14ac:dyDescent="0.3">
      <c r="A30" s="18"/>
      <c r="B30" s="58"/>
      <c r="C30" s="55"/>
      <c r="D30" s="48"/>
      <c r="E30" s="21"/>
      <c r="F30" s="21"/>
      <c r="G30" s="21"/>
      <c r="H30" s="21"/>
      <c r="I30" s="21"/>
      <c r="J30" s="62"/>
      <c r="K30" s="15"/>
      <c r="L30" s="15"/>
      <c r="M30" s="15"/>
      <c r="N30" s="15"/>
      <c r="O30" s="15"/>
      <c r="P30" s="15"/>
    </row>
    <row r="31" spans="1:16" ht="34.5" customHeight="1" x14ac:dyDescent="0.3">
      <c r="A31" s="18"/>
      <c r="B31" s="58"/>
      <c r="C31" s="55"/>
      <c r="D31" s="48"/>
      <c r="E31" s="21"/>
      <c r="F31" s="21"/>
      <c r="G31" s="21"/>
      <c r="H31" s="21"/>
      <c r="I31" s="21"/>
      <c r="J31" s="62"/>
      <c r="K31" s="15"/>
      <c r="L31" s="15"/>
      <c r="M31" s="15"/>
      <c r="N31" s="15"/>
      <c r="O31" s="15"/>
      <c r="P31" s="15"/>
    </row>
    <row r="32" spans="1:16" ht="34.5" customHeight="1" x14ac:dyDescent="0.3">
      <c r="A32" s="18"/>
      <c r="B32" s="58"/>
      <c r="C32" s="55"/>
      <c r="D32" s="48"/>
      <c r="E32" s="21"/>
      <c r="F32" s="21"/>
      <c r="G32" s="21"/>
      <c r="H32" s="21"/>
      <c r="I32" s="21"/>
      <c r="J32" s="62"/>
      <c r="K32" s="15"/>
      <c r="L32" s="15"/>
      <c r="M32" s="15"/>
      <c r="N32" s="15"/>
      <c r="O32" s="15"/>
      <c r="P32" s="15"/>
    </row>
    <row r="33" spans="1:16" ht="34.5" customHeight="1" x14ac:dyDescent="0.3">
      <c r="A33" s="18"/>
      <c r="B33" s="58"/>
      <c r="C33" s="55"/>
      <c r="D33" s="48"/>
      <c r="E33" s="21"/>
      <c r="F33" s="21"/>
      <c r="G33" s="21"/>
      <c r="H33" s="21"/>
      <c r="I33" s="21"/>
      <c r="J33" s="62"/>
      <c r="K33" s="15"/>
      <c r="L33" s="15"/>
      <c r="M33" s="15"/>
      <c r="N33" s="15"/>
      <c r="O33" s="15"/>
      <c r="P33" s="15"/>
    </row>
    <row r="34" spans="1:16" ht="34.5" customHeight="1" x14ac:dyDescent="0.3">
      <c r="A34" s="18"/>
      <c r="B34" s="58"/>
      <c r="C34" s="55"/>
      <c r="D34" s="48"/>
      <c r="E34" s="21"/>
      <c r="F34" s="21"/>
      <c r="G34" s="21"/>
      <c r="H34" s="21"/>
      <c r="I34" s="21"/>
      <c r="J34" s="62"/>
      <c r="K34" s="15"/>
      <c r="L34" s="15"/>
      <c r="M34" s="15"/>
      <c r="N34" s="15"/>
      <c r="O34" s="15"/>
      <c r="P34" s="15"/>
    </row>
    <row r="35" spans="1:16" ht="34.5" customHeight="1" x14ac:dyDescent="0.3">
      <c r="A35" s="18"/>
      <c r="B35" s="58"/>
      <c r="C35" s="55"/>
      <c r="D35" s="48"/>
      <c r="E35" s="21"/>
      <c r="F35" s="21"/>
      <c r="G35" s="21"/>
      <c r="H35" s="21"/>
      <c r="I35" s="21"/>
      <c r="J35" s="62"/>
      <c r="K35" s="15"/>
      <c r="L35" s="15"/>
      <c r="M35" s="15"/>
      <c r="N35" s="15"/>
      <c r="O35" s="15"/>
      <c r="P35" s="15"/>
    </row>
    <row r="36" spans="1:16" ht="34.5" customHeight="1" x14ac:dyDescent="0.3">
      <c r="A36" s="18"/>
      <c r="B36" s="58"/>
      <c r="C36" s="55"/>
      <c r="D36" s="48"/>
      <c r="E36" s="21"/>
      <c r="F36" s="21"/>
      <c r="G36" s="21"/>
      <c r="H36" s="21"/>
      <c r="I36" s="21"/>
      <c r="J36" s="62"/>
      <c r="K36" s="15"/>
      <c r="L36" s="15"/>
      <c r="M36" s="15"/>
      <c r="N36" s="15"/>
      <c r="O36" s="15"/>
      <c r="P36" s="15"/>
    </row>
    <row r="37" spans="1:16" ht="34.5" customHeight="1" x14ac:dyDescent="0.3">
      <c r="A37" s="18"/>
      <c r="B37" s="58"/>
      <c r="C37" s="55"/>
      <c r="D37" s="48"/>
      <c r="E37" s="21"/>
      <c r="F37" s="21"/>
      <c r="G37" s="21"/>
      <c r="H37" s="21"/>
      <c r="I37" s="21"/>
      <c r="J37" s="62"/>
      <c r="K37" s="15"/>
      <c r="L37" s="15"/>
      <c r="M37" s="15"/>
      <c r="N37" s="15"/>
      <c r="O37" s="15"/>
      <c r="P37" s="15"/>
    </row>
    <row r="38" spans="1:16" ht="34.5" customHeight="1" x14ac:dyDescent="0.3">
      <c r="A38" s="18"/>
      <c r="B38" s="58"/>
      <c r="C38" s="55"/>
      <c r="D38" s="48"/>
      <c r="E38" s="21"/>
      <c r="F38" s="21"/>
      <c r="G38" s="21"/>
      <c r="H38" s="21"/>
      <c r="I38" s="21"/>
      <c r="J38" s="62"/>
      <c r="K38" s="15"/>
      <c r="L38" s="15"/>
      <c r="M38" s="15"/>
      <c r="N38" s="15"/>
      <c r="O38" s="15"/>
      <c r="P38" s="15"/>
    </row>
    <row r="39" spans="1:16" ht="34.5" customHeight="1" x14ac:dyDescent="0.3">
      <c r="A39" s="18"/>
      <c r="B39" s="58"/>
      <c r="C39" s="55"/>
      <c r="D39" s="48"/>
      <c r="E39" s="21"/>
      <c r="F39" s="21"/>
      <c r="G39" s="21"/>
      <c r="H39" s="21"/>
      <c r="I39" s="21"/>
      <c r="J39" s="62"/>
      <c r="K39" s="15"/>
      <c r="L39" s="15"/>
      <c r="M39" s="15"/>
      <c r="N39" s="15"/>
      <c r="O39" s="15"/>
      <c r="P39" s="15"/>
    </row>
    <row r="40" spans="1:16" ht="34.5" customHeight="1" x14ac:dyDescent="0.3">
      <c r="A40" s="18"/>
      <c r="B40" s="58"/>
      <c r="C40" s="55"/>
      <c r="D40" s="48"/>
      <c r="E40" s="21"/>
      <c r="F40" s="21"/>
      <c r="G40" s="21"/>
      <c r="H40" s="21"/>
      <c r="I40" s="21"/>
      <c r="J40" s="62"/>
      <c r="K40" s="15"/>
      <c r="L40" s="15"/>
      <c r="M40" s="15"/>
      <c r="N40" s="15"/>
      <c r="O40" s="15"/>
      <c r="P40" s="15"/>
    </row>
    <row r="41" spans="1:16" ht="34.5" customHeight="1" x14ac:dyDescent="0.3">
      <c r="A41" s="18"/>
      <c r="B41" s="58"/>
      <c r="C41" s="55"/>
      <c r="D41" s="48"/>
      <c r="E41" s="21"/>
      <c r="F41" s="21"/>
      <c r="G41" s="21"/>
      <c r="H41" s="21"/>
      <c r="I41" s="21"/>
      <c r="J41" s="62"/>
      <c r="K41" s="15"/>
      <c r="L41" s="15"/>
      <c r="M41" s="15"/>
      <c r="N41" s="15"/>
      <c r="O41" s="15"/>
      <c r="P41" s="15"/>
    </row>
    <row r="42" spans="1:16" ht="34.5" customHeight="1" x14ac:dyDescent="0.3">
      <c r="A42" s="63"/>
      <c r="B42" s="58"/>
      <c r="C42" s="55"/>
      <c r="D42" s="48"/>
      <c r="E42" s="21"/>
      <c r="F42" s="21"/>
      <c r="G42" s="21"/>
      <c r="H42" s="21"/>
      <c r="I42" s="21"/>
      <c r="J42" s="62"/>
      <c r="K42" s="15"/>
      <c r="L42" s="15"/>
      <c r="M42" s="15"/>
      <c r="N42" s="15"/>
      <c r="O42" s="15"/>
      <c r="P42" s="15"/>
    </row>
    <row r="43" spans="1:16" ht="34.5" customHeight="1" x14ac:dyDescent="0.3">
      <c r="A43" s="63"/>
      <c r="B43" s="58"/>
      <c r="C43" s="55"/>
      <c r="D43" s="48"/>
      <c r="E43" s="21"/>
      <c r="F43" s="21"/>
      <c r="G43" s="21"/>
      <c r="H43" s="21"/>
      <c r="I43" s="21"/>
      <c r="J43" s="62"/>
      <c r="K43" s="15"/>
      <c r="L43" s="15"/>
      <c r="M43" s="15"/>
      <c r="N43" s="15"/>
      <c r="O43" s="15"/>
      <c r="P43" s="15"/>
    </row>
    <row r="44" spans="1:16" ht="34.5" customHeight="1" x14ac:dyDescent="0.3">
      <c r="A44" s="63"/>
      <c r="B44" s="58"/>
      <c r="C44" s="55"/>
      <c r="D44" s="54"/>
      <c r="E44" s="21"/>
      <c r="F44" s="21"/>
      <c r="G44" s="21"/>
      <c r="H44" s="21"/>
      <c r="I44" s="21"/>
      <c r="J44" s="62"/>
      <c r="K44" s="15"/>
      <c r="L44" s="15"/>
      <c r="M44" s="15"/>
      <c r="N44" s="15"/>
      <c r="O44" s="15"/>
      <c r="P44" s="15"/>
    </row>
    <row r="45" spans="1:16" ht="34.5" customHeight="1" x14ac:dyDescent="0.3">
      <c r="A45" s="63"/>
      <c r="B45" s="58"/>
      <c r="C45" s="55"/>
      <c r="D45" s="48"/>
      <c r="E45" s="21"/>
      <c r="F45" s="21"/>
      <c r="G45" s="21"/>
      <c r="H45" s="21"/>
      <c r="I45" s="21"/>
      <c r="J45" s="62"/>
      <c r="K45" s="15"/>
      <c r="L45" s="15"/>
      <c r="M45" s="15"/>
      <c r="N45" s="15"/>
      <c r="O45" s="15"/>
      <c r="P45" s="15"/>
    </row>
    <row r="46" spans="1:16" ht="34.5" customHeight="1" x14ac:dyDescent="0.3">
      <c r="A46" s="63"/>
      <c r="B46" s="58"/>
      <c r="C46" s="55"/>
      <c r="D46" s="48"/>
      <c r="E46" s="21"/>
      <c r="F46" s="21"/>
      <c r="G46" s="21"/>
      <c r="H46" s="21"/>
      <c r="I46" s="21"/>
      <c r="J46" s="62"/>
      <c r="K46" s="15"/>
      <c r="L46" s="15"/>
      <c r="M46" s="15"/>
      <c r="N46" s="15"/>
      <c r="O46" s="15"/>
      <c r="P46" s="15"/>
    </row>
    <row r="47" spans="1:16" ht="34.5" customHeight="1" x14ac:dyDescent="0.3">
      <c r="A47" s="18"/>
      <c r="B47" s="58"/>
      <c r="C47" s="55"/>
      <c r="D47" s="57"/>
      <c r="E47" s="21"/>
      <c r="F47" s="21"/>
      <c r="G47" s="21"/>
      <c r="H47" s="21"/>
      <c r="I47" s="21"/>
      <c r="J47" s="62"/>
      <c r="K47" s="15"/>
      <c r="L47" s="15"/>
      <c r="M47" s="15"/>
      <c r="N47" s="15"/>
      <c r="O47" s="15"/>
      <c r="P47" s="15"/>
    </row>
    <row r="48" spans="1:16" ht="34.5" customHeight="1" x14ac:dyDescent="0.3">
      <c r="A48" s="18"/>
      <c r="B48" s="58"/>
      <c r="C48" s="55"/>
      <c r="D48" s="58"/>
      <c r="E48" s="21"/>
      <c r="F48" s="21"/>
      <c r="G48" s="21"/>
      <c r="H48" s="21"/>
      <c r="I48" s="21"/>
      <c r="J48" s="62"/>
      <c r="K48" s="15"/>
      <c r="L48" s="15"/>
      <c r="M48" s="15"/>
      <c r="N48" s="15"/>
      <c r="O48" s="15"/>
      <c r="P48" s="15"/>
    </row>
    <row r="49" spans="1:16" ht="34.5" customHeight="1" x14ac:dyDescent="0.3">
      <c r="A49" s="18"/>
      <c r="B49" s="58"/>
      <c r="C49" s="55"/>
      <c r="D49" s="57"/>
      <c r="E49" s="21"/>
      <c r="F49" s="21"/>
      <c r="G49" s="21"/>
      <c r="H49" s="21"/>
      <c r="I49" s="21"/>
      <c r="J49" s="62"/>
      <c r="K49" s="15"/>
      <c r="L49" s="15"/>
      <c r="M49" s="15"/>
      <c r="N49" s="15"/>
      <c r="O49" s="15"/>
      <c r="P49" s="15"/>
    </row>
  </sheetData>
  <sheetProtection formatColumns="0" formatRows="0" autoFilter="0"/>
  <autoFilter ref="A1:J1" xr:uid="{FBEAAADF-D5CE-4E9C-9207-CFD4DB0226B3}"/>
  <mergeCells count="6">
    <mergeCell ref="B2:B4"/>
    <mergeCell ref="A2:A4"/>
    <mergeCell ref="B5:B12"/>
    <mergeCell ref="A5:A12"/>
    <mergeCell ref="B13:B17"/>
    <mergeCell ref="A13:A17"/>
  </mergeCells>
  <phoneticPr fontId="18" type="noConversion"/>
  <conditionalFormatting sqref="E2:E17">
    <cfRule type="containsText" dxfId="66" priority="4" operator="containsText" text="Not Applicable">
      <formula>NOT(ISERROR(SEARCH("Not Applicable",E2)))</formula>
    </cfRule>
    <cfRule type="containsText" dxfId="65" priority="5" operator="containsText" text="Not meeting">
      <formula>NOT(ISERROR(SEARCH("Not meeting",E2)))</formula>
    </cfRule>
    <cfRule type="containsText" dxfId="64" priority="6" operator="containsText" text="Partially">
      <formula>NOT(ISERROR(SEARCH("Partially",E2)))</formula>
    </cfRule>
    <cfRule type="containsText" dxfId="63" priority="7" operator="containsText" text="Fully">
      <formula>NOT(ISERROR(SEARCH("Fully",E2)))</formula>
    </cfRule>
  </conditionalFormatting>
  <conditionalFormatting sqref="K1:O1 K2:K17 M2:O17 K18:O49">
    <cfRule type="notContainsBlanks" dxfId="61" priority="1">
      <formula>LEN(TRIM(K1))&gt;0</formula>
    </cfRule>
  </conditionalFormatting>
  <conditionalFormatting sqref="K1:O1">
    <cfRule type="notContainsBlanks" dxfId="60" priority="2">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3" operator="between" id="{984E4729-CA87-499E-9F33-AF56C0DA9050}">
            <xm:f>Lookup!$A$8</xm:f>
            <xm:f>Lookup!$A$9</xm:f>
            <x14:dxf>
              <font>
                <b/>
                <i val="0"/>
                <color theme="0"/>
              </font>
              <fill>
                <patternFill>
                  <bgColor rgb="FFFF0000"/>
                </patternFill>
              </fill>
            </x14:dxf>
          </x14:cfRule>
          <xm:sqref>J2:J17</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F0038129-BB7A-4EBB-9DE9-E3505F0BDF17}">
          <x14:formula1>
            <xm:f>Lookup!$A$1:$A$4</xm:f>
          </x14:formula1>
          <xm:sqref>E2:E49</xm:sqref>
        </x14:dataValidation>
        <x14:dataValidation type="list" allowBlank="1" showInputMessage="1" showErrorMessage="1" xr:uid="{3001A4A3-8C0F-4697-8364-F5EA23562DD4}">
          <x14:formula1>
            <xm:f>Lookup!$E$1:$E$5</xm:f>
          </x14:formula1>
          <xm:sqref>I2:I49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296855-61F2-44CA-9B77-5343862C7A0D}">
  <sheetPr codeName="Sheet10">
    <tabColor rgb="FFFFE153"/>
  </sheetPr>
  <dimension ref="A1:P14"/>
  <sheetViews>
    <sheetView showGridLines="0" zoomScale="68" zoomScaleNormal="68" workbookViewId="0">
      <pane ySplit="1" topLeftCell="A2" activePane="bottomLeft" state="frozen"/>
      <selection pane="bottomLeft" activeCell="D4" sqref="D4"/>
    </sheetView>
  </sheetViews>
  <sheetFormatPr defaultColWidth="9.08984375" defaultRowHeight="33.5" customHeight="1" x14ac:dyDescent="0.3"/>
  <cols>
    <col min="1" max="1" width="10.6328125" style="61" customWidth="1"/>
    <col min="2" max="2" width="48.81640625" style="16" customWidth="1"/>
    <col min="3" max="3" width="15.81640625" style="16" customWidth="1"/>
    <col min="4" max="4" width="63.81640625" style="16" customWidth="1"/>
    <col min="5" max="5" width="25" style="16" customWidth="1"/>
    <col min="6" max="6" width="28.453125" style="16" customWidth="1"/>
    <col min="7" max="7" width="26" style="16" customWidth="1"/>
    <col min="8" max="8" width="12" style="16" customWidth="1"/>
    <col min="9" max="9" width="13.6328125" style="16" customWidth="1"/>
    <col min="10" max="10" width="22" style="16" customWidth="1"/>
    <col min="11" max="16384" width="9.08984375" style="16"/>
  </cols>
  <sheetData>
    <row r="1" spans="1:16" ht="33.5" customHeight="1" thickBot="1" x14ac:dyDescent="0.35">
      <c r="A1" s="22" t="s">
        <v>6</v>
      </c>
      <c r="B1" s="22" t="s">
        <v>1</v>
      </c>
      <c r="C1" s="22" t="s">
        <v>38</v>
      </c>
      <c r="D1" s="22" t="s">
        <v>5</v>
      </c>
      <c r="E1" s="22" t="s">
        <v>3</v>
      </c>
      <c r="F1" s="22" t="s">
        <v>91</v>
      </c>
      <c r="G1" s="22" t="s">
        <v>83</v>
      </c>
      <c r="H1" s="23" t="s">
        <v>4</v>
      </c>
      <c r="I1" s="23" t="s">
        <v>84</v>
      </c>
      <c r="J1" s="23" t="s">
        <v>94</v>
      </c>
      <c r="K1" s="15"/>
      <c r="L1" s="15"/>
      <c r="M1" s="15"/>
      <c r="N1" s="15"/>
      <c r="O1" s="15"/>
      <c r="P1" s="15"/>
    </row>
    <row r="2" spans="1:16" ht="79.5" customHeight="1" x14ac:dyDescent="0.3">
      <c r="A2" s="235">
        <v>5.0999999999999996</v>
      </c>
      <c r="B2" s="232" t="s">
        <v>214</v>
      </c>
      <c r="C2" s="81" t="s">
        <v>45</v>
      </c>
      <c r="D2" s="82" t="s">
        <v>218</v>
      </c>
      <c r="E2" s="74"/>
      <c r="F2" s="74"/>
      <c r="G2" s="74"/>
      <c r="H2" s="74"/>
      <c r="I2" s="74"/>
      <c r="J2" s="75"/>
      <c r="K2" s="15"/>
      <c r="L2" s="106"/>
      <c r="M2" s="15"/>
      <c r="N2" s="15"/>
      <c r="O2" s="15"/>
      <c r="P2" s="15"/>
    </row>
    <row r="3" spans="1:16" ht="46" customHeight="1" x14ac:dyDescent="0.3">
      <c r="A3" s="236">
        <f t="shared" ref="A3:A8" si="0">A2</f>
        <v>5.0999999999999996</v>
      </c>
      <c r="B3" s="233" t="str">
        <f t="shared" ref="B3:B8" si="1">B2</f>
        <v>There is an assessment to determine and differentiate between each individual element of the service and consider what personal information is needed, and for how long, to deliver each one.</v>
      </c>
      <c r="C3" s="51" t="s">
        <v>46</v>
      </c>
      <c r="D3" s="53" t="s">
        <v>219</v>
      </c>
      <c r="E3" s="14"/>
      <c r="F3" s="14"/>
      <c r="G3" s="14"/>
      <c r="H3" s="14"/>
      <c r="I3" s="14"/>
      <c r="J3" s="76"/>
      <c r="K3" s="15"/>
      <c r="L3" s="106"/>
      <c r="M3" s="15"/>
      <c r="N3" s="15"/>
      <c r="O3" s="15"/>
      <c r="P3" s="15"/>
    </row>
    <row r="4" spans="1:16" ht="68.5" customHeight="1" x14ac:dyDescent="0.3">
      <c r="A4" s="236">
        <f t="shared" si="0"/>
        <v>5.0999999999999996</v>
      </c>
      <c r="B4" s="233" t="str">
        <f t="shared" si="1"/>
        <v>There is an assessment to determine and differentiate between each individual element of the service and consider what personal information is needed, and for how long, to deliver each one.</v>
      </c>
      <c r="C4" s="51" t="s">
        <v>47</v>
      </c>
      <c r="D4" s="53" t="s">
        <v>505</v>
      </c>
      <c r="E4" s="14"/>
      <c r="F4" s="14"/>
      <c r="G4" s="14"/>
      <c r="H4" s="14"/>
      <c r="I4" s="14"/>
      <c r="J4" s="76"/>
      <c r="K4" s="15"/>
      <c r="L4" s="106"/>
      <c r="M4" s="15"/>
      <c r="N4" s="15"/>
      <c r="O4" s="15"/>
      <c r="P4" s="15"/>
    </row>
    <row r="5" spans="1:16" ht="79.5" customHeight="1" x14ac:dyDescent="0.3">
      <c r="A5" s="236">
        <f t="shared" si="0"/>
        <v>5.0999999999999996</v>
      </c>
      <c r="B5" s="233" t="str">
        <f t="shared" si="1"/>
        <v>There is an assessment to determine and differentiate between each individual element of the service and consider what personal information is needed, and for how long, to deliver each one.</v>
      </c>
      <c r="C5" s="51" t="s">
        <v>48</v>
      </c>
      <c r="D5" s="53" t="s">
        <v>220</v>
      </c>
      <c r="E5" s="14"/>
      <c r="F5" s="14"/>
      <c r="G5" s="14"/>
      <c r="H5" s="14"/>
      <c r="I5" s="14"/>
      <c r="J5" s="76"/>
      <c r="K5" s="15"/>
      <c r="L5" s="106"/>
      <c r="M5" s="15"/>
      <c r="N5" s="15"/>
      <c r="O5" s="15"/>
      <c r="P5" s="15"/>
    </row>
    <row r="6" spans="1:16" ht="79.5" customHeight="1" x14ac:dyDescent="0.3">
      <c r="A6" s="236">
        <f t="shared" si="0"/>
        <v>5.0999999999999996</v>
      </c>
      <c r="B6" s="233" t="str">
        <f t="shared" si="1"/>
        <v>There is an assessment to determine and differentiate between each individual element of the service and consider what personal information is needed, and for how long, to deliver each one.</v>
      </c>
      <c r="C6" s="51" t="s">
        <v>215</v>
      </c>
      <c r="D6" s="53" t="s">
        <v>221</v>
      </c>
      <c r="E6" s="14"/>
      <c r="F6" s="14"/>
      <c r="G6" s="14"/>
      <c r="H6" s="14"/>
      <c r="I6" s="14"/>
      <c r="J6" s="76"/>
      <c r="K6" s="15"/>
      <c r="L6" s="106"/>
      <c r="M6" s="15"/>
      <c r="N6" s="15"/>
      <c r="O6" s="15"/>
      <c r="P6" s="15"/>
    </row>
    <row r="7" spans="1:16" ht="68.5" customHeight="1" x14ac:dyDescent="0.3">
      <c r="A7" s="236">
        <f t="shared" si="0"/>
        <v>5.0999999999999996</v>
      </c>
      <c r="B7" s="233" t="str">
        <f t="shared" si="1"/>
        <v>There is an assessment to determine and differentiate between each individual element of the service and consider what personal information is needed, and for how long, to deliver each one.</v>
      </c>
      <c r="C7" s="51" t="s">
        <v>216</v>
      </c>
      <c r="D7" s="53" t="s">
        <v>222</v>
      </c>
      <c r="E7" s="14"/>
      <c r="F7" s="14"/>
      <c r="G7" s="14"/>
      <c r="H7" s="14"/>
      <c r="I7" s="14"/>
      <c r="J7" s="76"/>
      <c r="K7" s="15"/>
      <c r="L7" s="106"/>
      <c r="M7" s="15"/>
      <c r="N7" s="15"/>
      <c r="O7" s="15"/>
      <c r="P7" s="15"/>
    </row>
    <row r="8" spans="1:16" ht="79.5" customHeight="1" thickBot="1" x14ac:dyDescent="0.35">
      <c r="A8" s="237">
        <f t="shared" si="0"/>
        <v>5.0999999999999996</v>
      </c>
      <c r="B8" s="234" t="str">
        <f t="shared" si="1"/>
        <v>There is an assessment to determine and differentiate between each individual element of the service and consider what personal information is needed, and for how long, to deliver each one.</v>
      </c>
      <c r="C8" s="83" t="s">
        <v>217</v>
      </c>
      <c r="D8" s="78" t="s">
        <v>223</v>
      </c>
      <c r="E8" s="79"/>
      <c r="F8" s="79"/>
      <c r="G8" s="79"/>
      <c r="H8" s="79"/>
      <c r="I8" s="79"/>
      <c r="J8" s="80"/>
      <c r="K8" s="15"/>
      <c r="L8" s="106"/>
      <c r="M8" s="15"/>
      <c r="N8" s="15"/>
      <c r="O8" s="15"/>
      <c r="P8" s="15"/>
    </row>
    <row r="9" spans="1:16" ht="46" customHeight="1" x14ac:dyDescent="0.3">
      <c r="A9" s="178">
        <v>5.2</v>
      </c>
      <c r="B9" s="181" t="s">
        <v>224</v>
      </c>
      <c r="C9" s="81" t="s">
        <v>49</v>
      </c>
      <c r="D9" s="82" t="s">
        <v>228</v>
      </c>
      <c r="E9" s="74"/>
      <c r="F9" s="74"/>
      <c r="G9" s="74"/>
      <c r="H9" s="74"/>
      <c r="I9" s="74"/>
      <c r="J9" s="75"/>
      <c r="K9" s="15"/>
      <c r="L9" s="106"/>
      <c r="M9" s="15"/>
      <c r="N9" s="15"/>
      <c r="O9" s="15"/>
      <c r="P9" s="15"/>
    </row>
    <row r="10" spans="1:16" ht="33" customHeight="1" x14ac:dyDescent="0.3">
      <c r="A10" s="179">
        <f t="shared" ref="A10:A14" si="2">A9</f>
        <v>5.2</v>
      </c>
      <c r="B10" s="182" t="str">
        <f t="shared" ref="B10:B14" si="3">B9</f>
        <v>There are regular reviews of the information held and weeding activities are undertaken to reduce excessive or unnecessary personal information. Information is deleted in line with the retention schedule.</v>
      </c>
      <c r="C10" s="51" t="s">
        <v>50</v>
      </c>
      <c r="D10" s="69" t="s">
        <v>229</v>
      </c>
      <c r="E10" s="14"/>
      <c r="F10" s="14"/>
      <c r="G10" s="14"/>
      <c r="H10" s="14"/>
      <c r="I10" s="14"/>
      <c r="J10" s="76"/>
      <c r="K10" s="15"/>
      <c r="L10" s="106"/>
      <c r="M10" s="15"/>
      <c r="N10" s="15"/>
      <c r="O10" s="15"/>
      <c r="P10" s="15"/>
    </row>
    <row r="11" spans="1:16" ht="46" customHeight="1" x14ac:dyDescent="0.3">
      <c r="A11" s="179">
        <f t="shared" si="2"/>
        <v>5.2</v>
      </c>
      <c r="B11" s="182" t="str">
        <f t="shared" si="3"/>
        <v>There are regular reviews of the information held and weeding activities are undertaken to reduce excessive or unnecessary personal information. Information is deleted in line with the retention schedule.</v>
      </c>
      <c r="C11" s="51" t="s">
        <v>98</v>
      </c>
      <c r="D11" s="53" t="s">
        <v>230</v>
      </c>
      <c r="E11" s="14"/>
      <c r="F11" s="14"/>
      <c r="G11" s="14"/>
      <c r="H11" s="14"/>
      <c r="I11" s="14"/>
      <c r="J11" s="76"/>
      <c r="K11" s="15"/>
      <c r="L11" s="106"/>
      <c r="M11" s="15"/>
      <c r="N11" s="15"/>
      <c r="O11" s="15"/>
      <c r="P11" s="15"/>
    </row>
    <row r="12" spans="1:16" ht="68.5" customHeight="1" x14ac:dyDescent="0.3">
      <c r="A12" s="179">
        <f t="shared" si="2"/>
        <v>5.2</v>
      </c>
      <c r="B12" s="182" t="str">
        <f t="shared" si="3"/>
        <v>There are regular reviews of the information held and weeding activities are undertaken to reduce excessive or unnecessary personal information. Information is deleted in line with the retention schedule.</v>
      </c>
      <c r="C12" s="51" t="s">
        <v>99</v>
      </c>
      <c r="D12" s="53" t="s">
        <v>231</v>
      </c>
      <c r="E12" s="14"/>
      <c r="F12" s="14"/>
      <c r="G12" s="14"/>
      <c r="H12" s="14"/>
      <c r="I12" s="14"/>
      <c r="J12" s="76"/>
      <c r="K12" s="15"/>
      <c r="L12" s="106"/>
      <c r="M12" s="15"/>
      <c r="N12" s="15"/>
      <c r="O12" s="15"/>
      <c r="P12" s="15"/>
    </row>
    <row r="13" spans="1:16" ht="119" customHeight="1" x14ac:dyDescent="0.3">
      <c r="A13" s="179">
        <f t="shared" si="2"/>
        <v>5.2</v>
      </c>
      <c r="B13" s="182" t="str">
        <f t="shared" si="3"/>
        <v>There are regular reviews of the information held and weeding activities are undertaken to reduce excessive or unnecessary personal information. Information is deleted in line with the retention schedule.</v>
      </c>
      <c r="C13" s="51" t="s">
        <v>225</v>
      </c>
      <c r="D13" s="53" t="s">
        <v>227</v>
      </c>
      <c r="E13" s="14"/>
      <c r="F13" s="14"/>
      <c r="G13" s="14"/>
      <c r="H13" s="14"/>
      <c r="I13" s="14"/>
      <c r="J13" s="76"/>
      <c r="L13" s="106"/>
    </row>
    <row r="14" spans="1:16" ht="46" customHeight="1" thickBot="1" x14ac:dyDescent="0.35">
      <c r="A14" s="180">
        <f t="shared" si="2"/>
        <v>5.2</v>
      </c>
      <c r="B14" s="183" t="str">
        <f t="shared" si="3"/>
        <v>There are regular reviews of the information held and weeding activities are undertaken to reduce excessive or unnecessary personal information. Information is deleted in line with the retention schedule.</v>
      </c>
      <c r="C14" s="83" t="s">
        <v>226</v>
      </c>
      <c r="D14" s="85" t="s">
        <v>232</v>
      </c>
      <c r="E14" s="79"/>
      <c r="F14" s="79"/>
      <c r="G14" s="79"/>
      <c r="H14" s="79"/>
      <c r="I14" s="79"/>
      <c r="J14" s="80"/>
      <c r="L14" s="106"/>
    </row>
  </sheetData>
  <sheetProtection formatColumns="0" formatRows="0" autoFilter="0"/>
  <autoFilter ref="A1:J1" xr:uid="{7AEE3032-3A2C-499E-A42E-CB7090C83B17}"/>
  <mergeCells count="4">
    <mergeCell ref="B2:B8"/>
    <mergeCell ref="B9:B14"/>
    <mergeCell ref="A9:A14"/>
    <mergeCell ref="A2:A8"/>
  </mergeCells>
  <phoneticPr fontId="18" type="noConversion"/>
  <conditionalFormatting sqref="E2:E14">
    <cfRule type="containsText" dxfId="59" priority="8" operator="containsText" text="Not Applicable">
      <formula>NOT(ISERROR(SEARCH("Not Applicable",E2)))</formula>
    </cfRule>
    <cfRule type="containsText" dxfId="58" priority="9" operator="containsText" text="Not meeting">
      <formula>NOT(ISERROR(SEARCH("Not meeting",E2)))</formula>
    </cfRule>
    <cfRule type="containsText" dxfId="57" priority="10" operator="containsText" text="Partially">
      <formula>NOT(ISERROR(SEARCH("Partially",E2)))</formula>
    </cfRule>
    <cfRule type="containsText" dxfId="56" priority="11" operator="containsText" text="Fully">
      <formula>NOT(ISERROR(SEARCH("Fully",E2)))</formula>
    </cfRule>
  </conditionalFormatting>
  <conditionalFormatting sqref="K1:O1 K2:K12 M2:O12">
    <cfRule type="notContainsBlanks" dxfId="54" priority="5">
      <formula>LEN(TRIM(K1))&gt;0</formula>
    </cfRule>
  </conditionalFormatting>
  <conditionalFormatting sqref="K1:O1">
    <cfRule type="notContainsBlanks" dxfId="53" priority="12">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7" operator="between" id="{3EED7D12-B4F6-4D02-940B-193BA78CBB87}">
            <xm:f>Lookup!$A$8</xm:f>
            <xm:f>Lookup!$A$9</xm:f>
            <x14:dxf>
              <font>
                <b/>
                <i val="0"/>
                <color theme="0"/>
              </font>
              <fill>
                <patternFill>
                  <bgColor rgb="FFFF0000"/>
                </patternFill>
              </fill>
            </x14:dxf>
          </x14:cfRule>
          <xm:sqref>J2:J14</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50676823-76B4-4923-B3E3-FA63A018F31E}">
          <x14:formula1>
            <xm:f>Lookup!$A$1:$A$4</xm:f>
          </x14:formula1>
          <xm:sqref>E2:E14</xm:sqref>
        </x14:dataValidation>
        <x14:dataValidation type="list" allowBlank="1" showInputMessage="1" showErrorMessage="1" xr:uid="{F3B2499A-921F-4C1A-BF85-938CFB9E73B7}">
          <x14:formula1>
            <xm:f>Lookup!$E$1:$E$5</xm:f>
          </x14:formula1>
          <xm:sqref>I2:I14</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F3AA59-63EB-4960-A6A4-C8425EBDA458}">
  <sheetPr codeName="Sheet11">
    <tabColor rgb="FF26BCD7"/>
  </sheetPr>
  <dimension ref="A1:P48"/>
  <sheetViews>
    <sheetView showGridLines="0" zoomScale="68" zoomScaleNormal="68" workbookViewId="0">
      <pane ySplit="1" topLeftCell="A2" activePane="bottomLeft" state="frozen"/>
      <selection pane="bottomLeft" sqref="A1:J1"/>
    </sheetView>
  </sheetViews>
  <sheetFormatPr defaultColWidth="9.08984375" defaultRowHeight="34.5" customHeight="1" x14ac:dyDescent="0.3"/>
  <cols>
    <col min="1" max="1" width="12.81640625" style="61" customWidth="1"/>
    <col min="2" max="2" width="48.81640625" style="16" customWidth="1"/>
    <col min="3" max="3" width="15.81640625" style="16" customWidth="1"/>
    <col min="4" max="4" width="63.81640625" style="16" customWidth="1"/>
    <col min="5" max="5" width="25" style="16" customWidth="1"/>
    <col min="6" max="6" width="28.453125" style="16" customWidth="1"/>
    <col min="7" max="7" width="26" style="16" customWidth="1"/>
    <col min="8" max="8" width="12" style="16" bestFit="1" customWidth="1"/>
    <col min="9" max="9" width="13.81640625" style="16" customWidth="1"/>
    <col min="10" max="10" width="22.90625" style="16" customWidth="1"/>
    <col min="11" max="15" width="24.81640625" style="16" customWidth="1"/>
    <col min="16" max="16384" width="9.08984375" style="16"/>
  </cols>
  <sheetData>
    <row r="1" spans="1:16" ht="34.5" customHeight="1" x14ac:dyDescent="0.3">
      <c r="A1" s="130" t="s">
        <v>6</v>
      </c>
      <c r="B1" s="131" t="s">
        <v>1</v>
      </c>
      <c r="C1" s="131" t="s">
        <v>38</v>
      </c>
      <c r="D1" s="131" t="s">
        <v>5</v>
      </c>
      <c r="E1" s="131" t="s">
        <v>3</v>
      </c>
      <c r="F1" s="131" t="s">
        <v>91</v>
      </c>
      <c r="G1" s="131" t="s">
        <v>83</v>
      </c>
      <c r="H1" s="131" t="s">
        <v>4</v>
      </c>
      <c r="I1" s="131" t="s">
        <v>84</v>
      </c>
      <c r="J1" s="131" t="s">
        <v>95</v>
      </c>
      <c r="K1" s="15"/>
      <c r="L1" s="15"/>
      <c r="M1" s="15"/>
      <c r="N1" s="15"/>
      <c r="O1" s="15"/>
      <c r="P1" s="15"/>
    </row>
    <row r="2" spans="1:16" ht="69" customHeight="1" x14ac:dyDescent="0.3">
      <c r="A2" s="231">
        <v>6.1</v>
      </c>
      <c r="B2" s="230" t="s">
        <v>234</v>
      </c>
      <c r="C2" s="67" t="s">
        <v>51</v>
      </c>
      <c r="D2" s="70" t="s">
        <v>237</v>
      </c>
      <c r="E2" s="71"/>
      <c r="F2" s="71"/>
      <c r="G2" s="71"/>
      <c r="H2" s="71"/>
      <c r="I2" s="71"/>
      <c r="J2" s="84"/>
      <c r="K2" s="15"/>
      <c r="L2" s="15"/>
      <c r="M2" s="15"/>
      <c r="N2" s="15"/>
      <c r="O2" s="15"/>
      <c r="P2" s="15"/>
    </row>
    <row r="3" spans="1:16" ht="44.5" customHeight="1" x14ac:dyDescent="0.3">
      <c r="A3" s="179"/>
      <c r="B3" s="182"/>
      <c r="C3" s="51" t="s">
        <v>52</v>
      </c>
      <c r="D3" s="53" t="s">
        <v>238</v>
      </c>
      <c r="E3" s="14"/>
      <c r="F3" s="14"/>
      <c r="G3" s="14"/>
      <c r="H3" s="14"/>
      <c r="I3" s="14"/>
      <c r="J3" s="76"/>
      <c r="K3" s="15"/>
      <c r="L3" s="15"/>
      <c r="M3" s="15"/>
      <c r="N3" s="15"/>
      <c r="O3" s="15"/>
      <c r="P3" s="15"/>
    </row>
    <row r="4" spans="1:16" ht="69" customHeight="1" x14ac:dyDescent="0.3">
      <c r="A4" s="179"/>
      <c r="B4" s="182"/>
      <c r="C4" s="51" t="s">
        <v>53</v>
      </c>
      <c r="D4" s="53" t="s">
        <v>243</v>
      </c>
      <c r="E4" s="14"/>
      <c r="F4" s="14"/>
      <c r="G4" s="14"/>
      <c r="H4" s="14"/>
      <c r="I4" s="14"/>
      <c r="J4" s="76"/>
      <c r="K4" s="15"/>
      <c r="L4" s="15"/>
      <c r="M4" s="15"/>
      <c r="N4" s="15"/>
      <c r="O4" s="15"/>
      <c r="P4" s="15"/>
    </row>
    <row r="5" spans="1:16" ht="69" customHeight="1" x14ac:dyDescent="0.3">
      <c r="A5" s="179"/>
      <c r="B5" s="182"/>
      <c r="C5" s="51" t="s">
        <v>100</v>
      </c>
      <c r="D5" s="53" t="s">
        <v>239</v>
      </c>
      <c r="E5" s="14"/>
      <c r="F5" s="14"/>
      <c r="G5" s="14"/>
      <c r="H5" s="14"/>
      <c r="I5" s="14"/>
      <c r="J5" s="76"/>
      <c r="K5" s="15"/>
      <c r="L5" s="15"/>
      <c r="M5" s="15"/>
      <c r="N5" s="15"/>
      <c r="O5" s="15"/>
      <c r="P5" s="15"/>
    </row>
    <row r="6" spans="1:16" ht="34.5" customHeight="1" x14ac:dyDescent="0.3">
      <c r="A6" s="179"/>
      <c r="B6" s="182"/>
      <c r="C6" s="51" t="s">
        <v>101</v>
      </c>
      <c r="D6" s="53" t="s">
        <v>240</v>
      </c>
      <c r="E6" s="14"/>
      <c r="F6" s="14"/>
      <c r="G6" s="14"/>
      <c r="H6" s="14"/>
      <c r="I6" s="14"/>
      <c r="J6" s="76"/>
      <c r="K6" s="15"/>
      <c r="L6" s="15"/>
      <c r="M6" s="15"/>
      <c r="N6" s="15"/>
      <c r="O6" s="15"/>
      <c r="P6" s="15"/>
    </row>
    <row r="7" spans="1:16" ht="77" customHeight="1" x14ac:dyDescent="0.3">
      <c r="A7" s="179"/>
      <c r="B7" s="182"/>
      <c r="C7" s="51" t="s">
        <v>235</v>
      </c>
      <c r="D7" s="53" t="s">
        <v>241</v>
      </c>
      <c r="E7" s="14"/>
      <c r="F7" s="14"/>
      <c r="G7" s="14"/>
      <c r="H7" s="14"/>
      <c r="I7" s="14"/>
      <c r="J7" s="76"/>
      <c r="K7" s="15"/>
      <c r="L7" s="15"/>
      <c r="M7" s="15"/>
      <c r="N7" s="15"/>
      <c r="O7" s="15"/>
      <c r="P7" s="15"/>
    </row>
    <row r="8" spans="1:16" ht="69" customHeight="1" thickBot="1" x14ac:dyDescent="0.35">
      <c r="A8" s="180"/>
      <c r="B8" s="183"/>
      <c r="C8" s="83" t="s">
        <v>236</v>
      </c>
      <c r="D8" s="78" t="s">
        <v>242</v>
      </c>
      <c r="E8" s="79"/>
      <c r="F8" s="79"/>
      <c r="G8" s="79"/>
      <c r="H8" s="79"/>
      <c r="I8" s="79"/>
      <c r="J8" s="80"/>
      <c r="K8" s="15"/>
      <c r="L8" s="15"/>
      <c r="M8" s="15"/>
      <c r="N8" s="15"/>
      <c r="O8" s="15"/>
      <c r="P8" s="15"/>
    </row>
    <row r="9" spans="1:16" ht="34.5" customHeight="1" x14ac:dyDescent="0.3">
      <c r="A9" s="55"/>
      <c r="B9" s="24"/>
      <c r="C9" s="55"/>
      <c r="D9" s="91"/>
      <c r="E9" s="21"/>
      <c r="F9" s="21"/>
      <c r="G9" s="21"/>
      <c r="H9" s="21"/>
      <c r="I9" s="21"/>
      <c r="J9" s="62"/>
      <c r="K9" s="15"/>
      <c r="L9" s="15"/>
      <c r="M9" s="15"/>
      <c r="N9" s="15"/>
      <c r="O9" s="15"/>
      <c r="P9" s="15"/>
    </row>
    <row r="10" spans="1:16" ht="34.5" customHeight="1" x14ac:dyDescent="0.3">
      <c r="A10" s="55"/>
      <c r="B10" s="24"/>
      <c r="C10" s="55"/>
      <c r="D10" s="91"/>
      <c r="E10" s="21"/>
      <c r="F10" s="21"/>
      <c r="G10" s="21"/>
      <c r="H10" s="21"/>
      <c r="I10" s="21"/>
      <c r="J10" s="62"/>
      <c r="K10" s="15"/>
      <c r="L10" s="15"/>
      <c r="M10" s="15"/>
      <c r="N10" s="15"/>
      <c r="O10" s="15"/>
      <c r="P10" s="15"/>
    </row>
    <row r="11" spans="1:16" ht="34.5" customHeight="1" x14ac:dyDescent="0.3">
      <c r="A11" s="55"/>
      <c r="B11" s="24"/>
      <c r="C11" s="55"/>
      <c r="D11" s="91"/>
      <c r="E11" s="21"/>
      <c r="F11" s="21"/>
      <c r="G11" s="21"/>
      <c r="H11" s="21"/>
      <c r="I11" s="21"/>
      <c r="J11" s="62"/>
      <c r="K11" s="15"/>
      <c r="L11" s="15"/>
      <c r="M11" s="15"/>
      <c r="N11" s="15"/>
      <c r="O11" s="15"/>
      <c r="P11" s="15"/>
    </row>
    <row r="12" spans="1:16" ht="34.5" customHeight="1" x14ac:dyDescent="0.3">
      <c r="A12" s="55"/>
      <c r="B12" s="24"/>
      <c r="C12" s="55"/>
      <c r="D12" s="91"/>
      <c r="E12" s="21"/>
      <c r="F12" s="21"/>
      <c r="G12" s="21"/>
      <c r="H12" s="21"/>
      <c r="I12" s="21"/>
      <c r="J12" s="62"/>
      <c r="K12" s="15"/>
      <c r="L12" s="15"/>
      <c r="M12" s="15"/>
      <c r="N12" s="15"/>
      <c r="O12" s="15"/>
      <c r="P12" s="15"/>
    </row>
    <row r="13" spans="1:16" ht="34.5" customHeight="1" x14ac:dyDescent="0.3">
      <c r="A13" s="55"/>
      <c r="B13" s="24"/>
      <c r="C13" s="55"/>
      <c r="D13" s="91"/>
      <c r="E13" s="21"/>
      <c r="F13" s="21"/>
      <c r="G13" s="21"/>
      <c r="H13" s="21"/>
      <c r="I13" s="21"/>
      <c r="J13" s="62"/>
      <c r="K13" s="15"/>
      <c r="L13" s="15"/>
      <c r="M13" s="15"/>
      <c r="N13" s="15"/>
      <c r="O13" s="15"/>
      <c r="P13" s="15"/>
    </row>
    <row r="14" spans="1:16" ht="34.5" customHeight="1" x14ac:dyDescent="0.3">
      <c r="A14" s="55"/>
      <c r="B14" s="24"/>
      <c r="C14" s="55"/>
      <c r="D14" s="91"/>
      <c r="E14" s="21"/>
      <c r="F14" s="21"/>
      <c r="G14" s="21"/>
      <c r="H14" s="21"/>
      <c r="I14" s="21"/>
      <c r="J14" s="62"/>
      <c r="K14" s="15"/>
      <c r="L14" s="15"/>
      <c r="M14" s="15"/>
      <c r="N14" s="15"/>
      <c r="O14" s="15"/>
      <c r="P14" s="15"/>
    </row>
    <row r="15" spans="1:16" ht="34.5" customHeight="1" x14ac:dyDescent="0.3">
      <c r="A15" s="55"/>
      <c r="B15" s="24"/>
      <c r="C15" s="55"/>
      <c r="D15" s="91"/>
      <c r="E15" s="21"/>
      <c r="F15" s="21"/>
      <c r="G15" s="21"/>
      <c r="H15" s="21"/>
      <c r="I15" s="21"/>
      <c r="J15" s="62"/>
      <c r="K15" s="15"/>
      <c r="L15" s="15"/>
      <c r="M15" s="15"/>
      <c r="N15" s="15"/>
      <c r="O15" s="15"/>
      <c r="P15" s="15"/>
    </row>
    <row r="16" spans="1:16" ht="34.5" customHeight="1" x14ac:dyDescent="0.3">
      <c r="A16" s="55"/>
      <c r="B16" s="92"/>
      <c r="C16" s="55"/>
      <c r="D16" s="91"/>
      <c r="E16" s="21"/>
      <c r="F16" s="21"/>
      <c r="G16" s="21"/>
      <c r="H16" s="21"/>
      <c r="I16" s="21"/>
      <c r="J16" s="62"/>
      <c r="K16" s="15"/>
      <c r="L16" s="15"/>
      <c r="M16" s="15"/>
      <c r="N16" s="15"/>
      <c r="O16" s="15"/>
      <c r="P16" s="15"/>
    </row>
    <row r="17" spans="1:16" ht="34.5" customHeight="1" x14ac:dyDescent="0.3">
      <c r="A17" s="55"/>
      <c r="B17" s="92"/>
      <c r="C17" s="55"/>
      <c r="D17" s="91"/>
      <c r="E17" s="21"/>
      <c r="F17" s="21"/>
      <c r="G17" s="21"/>
      <c r="H17" s="21"/>
      <c r="I17" s="21"/>
      <c r="J17" s="62"/>
      <c r="K17" s="15"/>
      <c r="L17" s="15"/>
      <c r="M17" s="15"/>
      <c r="N17" s="15"/>
      <c r="O17" s="15"/>
      <c r="P17" s="15"/>
    </row>
    <row r="18" spans="1:16" ht="34.5" customHeight="1" x14ac:dyDescent="0.3">
      <c r="A18" s="55"/>
      <c r="B18" s="92"/>
      <c r="C18" s="55"/>
      <c r="D18" s="91"/>
      <c r="E18" s="21"/>
      <c r="F18" s="21"/>
      <c r="G18" s="21"/>
      <c r="H18" s="21"/>
      <c r="I18" s="21"/>
      <c r="J18" s="62"/>
      <c r="K18" s="15"/>
      <c r="L18" s="15"/>
      <c r="M18" s="15"/>
      <c r="N18" s="15"/>
      <c r="O18" s="15"/>
      <c r="P18" s="15"/>
    </row>
    <row r="19" spans="1:16" ht="34.5" customHeight="1" x14ac:dyDescent="0.3">
      <c r="A19" s="55"/>
      <c r="B19" s="24"/>
      <c r="C19" s="55"/>
      <c r="D19" s="91"/>
      <c r="E19" s="21"/>
      <c r="F19" s="21"/>
      <c r="G19" s="21"/>
      <c r="H19" s="21"/>
      <c r="I19" s="21"/>
      <c r="J19" s="62"/>
      <c r="K19" s="15"/>
      <c r="L19" s="15"/>
      <c r="M19" s="15"/>
      <c r="N19" s="15"/>
      <c r="O19" s="15"/>
      <c r="P19" s="15"/>
    </row>
    <row r="20" spans="1:16" ht="34.5" customHeight="1" x14ac:dyDescent="0.3">
      <c r="A20" s="55"/>
      <c r="B20" s="24"/>
      <c r="C20" s="55"/>
      <c r="D20" s="91"/>
      <c r="E20" s="21"/>
      <c r="F20" s="21"/>
      <c r="G20" s="21"/>
      <c r="H20" s="21"/>
      <c r="I20" s="21"/>
      <c r="J20" s="62"/>
      <c r="K20" s="15"/>
      <c r="L20" s="15"/>
      <c r="M20" s="15"/>
      <c r="N20" s="15"/>
      <c r="O20" s="15"/>
      <c r="P20" s="15"/>
    </row>
    <row r="21" spans="1:16" ht="34.5" customHeight="1" x14ac:dyDescent="0.3">
      <c r="A21" s="55"/>
      <c r="B21" s="24"/>
      <c r="C21" s="55"/>
      <c r="D21" s="91"/>
      <c r="E21" s="21"/>
      <c r="F21" s="21"/>
      <c r="G21" s="21"/>
      <c r="H21" s="21"/>
      <c r="I21" s="21"/>
      <c r="J21" s="62"/>
      <c r="K21" s="15"/>
      <c r="L21" s="15"/>
      <c r="M21" s="15"/>
      <c r="N21" s="15"/>
      <c r="O21" s="15"/>
      <c r="P21" s="15"/>
    </row>
    <row r="22" spans="1:16" ht="34.5" customHeight="1" x14ac:dyDescent="0.3">
      <c r="A22" s="55"/>
      <c r="B22" s="24"/>
      <c r="C22" s="55"/>
      <c r="D22" s="91"/>
      <c r="E22" s="21"/>
      <c r="F22" s="21"/>
      <c r="G22" s="21"/>
      <c r="H22" s="21"/>
      <c r="I22" s="21"/>
      <c r="J22" s="62"/>
      <c r="K22" s="15"/>
      <c r="L22" s="15"/>
      <c r="M22" s="15"/>
      <c r="N22" s="15"/>
      <c r="O22" s="15"/>
      <c r="P22" s="15"/>
    </row>
    <row r="23" spans="1:16" ht="34.5" customHeight="1" x14ac:dyDescent="0.3">
      <c r="A23" s="55"/>
      <c r="B23" s="24"/>
      <c r="C23" s="55"/>
      <c r="D23" s="91"/>
      <c r="E23" s="21"/>
      <c r="F23" s="21"/>
      <c r="G23" s="21"/>
      <c r="H23" s="21"/>
      <c r="I23" s="21"/>
      <c r="J23" s="62"/>
      <c r="K23" s="15"/>
      <c r="L23" s="15"/>
      <c r="M23" s="15"/>
      <c r="N23" s="15"/>
      <c r="O23" s="15"/>
      <c r="P23" s="15"/>
    </row>
    <row r="24" spans="1:16" ht="34.5" customHeight="1" x14ac:dyDescent="0.3">
      <c r="A24" s="55"/>
      <c r="B24" s="92"/>
      <c r="C24" s="55"/>
      <c r="D24" s="91"/>
      <c r="E24" s="21"/>
      <c r="F24" s="21"/>
      <c r="G24" s="21"/>
      <c r="H24" s="21"/>
      <c r="I24" s="21"/>
      <c r="J24" s="62"/>
      <c r="K24" s="15"/>
      <c r="L24" s="15"/>
      <c r="M24" s="15"/>
      <c r="N24" s="15"/>
      <c r="O24" s="15"/>
      <c r="P24" s="15"/>
    </row>
    <row r="25" spans="1:16" ht="34.5" customHeight="1" x14ac:dyDescent="0.3">
      <c r="A25" s="55"/>
      <c r="B25" s="92"/>
      <c r="C25" s="55"/>
      <c r="D25" s="91"/>
      <c r="E25" s="21"/>
      <c r="F25" s="21"/>
      <c r="G25" s="21"/>
      <c r="H25" s="21"/>
      <c r="I25" s="21"/>
      <c r="J25" s="62"/>
      <c r="K25" s="15"/>
      <c r="L25" s="15"/>
      <c r="M25" s="15"/>
      <c r="N25" s="15"/>
      <c r="O25" s="15"/>
      <c r="P25" s="15"/>
    </row>
    <row r="26" spans="1:16" ht="34.5" customHeight="1" x14ac:dyDescent="0.3">
      <c r="A26" s="55"/>
      <c r="B26" s="92"/>
      <c r="C26" s="55"/>
      <c r="D26" s="91"/>
      <c r="E26" s="21"/>
      <c r="F26" s="21"/>
      <c r="G26" s="21"/>
      <c r="H26" s="21"/>
      <c r="I26" s="21"/>
      <c r="J26" s="62"/>
      <c r="K26" s="15"/>
      <c r="L26" s="15"/>
      <c r="M26" s="15"/>
      <c r="N26" s="15"/>
      <c r="O26" s="15"/>
      <c r="P26" s="15"/>
    </row>
    <row r="27" spans="1:16" ht="34.5" customHeight="1" x14ac:dyDescent="0.3">
      <c r="A27" s="55"/>
      <c r="B27" s="92"/>
      <c r="C27" s="55"/>
      <c r="D27" s="93"/>
      <c r="E27" s="21"/>
      <c r="F27" s="21"/>
      <c r="G27" s="21"/>
      <c r="H27" s="21"/>
      <c r="I27" s="21"/>
      <c r="J27" s="62"/>
      <c r="K27" s="15"/>
      <c r="L27" s="15"/>
      <c r="M27" s="15"/>
      <c r="N27" s="15"/>
      <c r="O27" s="15"/>
      <c r="P27" s="15"/>
    </row>
    <row r="28" spans="1:16" ht="34.5" customHeight="1" x14ac:dyDescent="0.3">
      <c r="A28" s="55"/>
      <c r="B28" s="24"/>
      <c r="C28" s="55"/>
      <c r="D28" s="94"/>
      <c r="E28" s="21"/>
      <c r="F28" s="21"/>
      <c r="G28" s="21"/>
      <c r="H28" s="21"/>
      <c r="I28" s="21"/>
      <c r="J28" s="62"/>
      <c r="K28" s="15"/>
      <c r="L28" s="15"/>
      <c r="M28" s="15"/>
      <c r="N28" s="15"/>
      <c r="O28" s="15"/>
      <c r="P28" s="15"/>
    </row>
    <row r="29" spans="1:16" ht="34.5" customHeight="1" x14ac:dyDescent="0.3">
      <c r="A29" s="55"/>
      <c r="B29" s="24"/>
      <c r="C29" s="55"/>
      <c r="D29" s="94"/>
      <c r="E29" s="21"/>
      <c r="F29" s="21"/>
      <c r="G29" s="21"/>
      <c r="H29" s="21"/>
      <c r="I29" s="21"/>
      <c r="J29" s="62"/>
      <c r="K29" s="15"/>
      <c r="L29" s="15"/>
      <c r="M29" s="15"/>
      <c r="N29" s="15"/>
      <c r="O29" s="15"/>
      <c r="P29" s="15"/>
    </row>
    <row r="30" spans="1:16" ht="34.5" customHeight="1" x14ac:dyDescent="0.3">
      <c r="A30" s="55"/>
      <c r="B30" s="24"/>
      <c r="C30" s="55"/>
      <c r="D30" s="94"/>
      <c r="E30" s="21"/>
      <c r="F30" s="21"/>
      <c r="G30" s="21"/>
      <c r="H30" s="21"/>
      <c r="I30" s="21"/>
      <c r="J30" s="62"/>
      <c r="K30" s="15"/>
      <c r="L30" s="15"/>
      <c r="M30" s="15"/>
      <c r="N30" s="15"/>
      <c r="O30" s="15"/>
      <c r="P30" s="15"/>
    </row>
    <row r="31" spans="1:16" ht="34.5" customHeight="1" x14ac:dyDescent="0.3">
      <c r="A31" s="55"/>
      <c r="B31" s="24"/>
      <c r="C31" s="55"/>
      <c r="D31" s="94"/>
      <c r="E31" s="21"/>
      <c r="F31" s="21"/>
      <c r="G31" s="21"/>
      <c r="H31" s="21"/>
      <c r="I31" s="21"/>
      <c r="J31" s="62"/>
      <c r="K31" s="15"/>
      <c r="L31" s="15"/>
      <c r="M31" s="15"/>
      <c r="N31" s="15"/>
      <c r="O31" s="15"/>
      <c r="P31" s="15"/>
    </row>
    <row r="32" spans="1:16" ht="34.5" customHeight="1" x14ac:dyDescent="0.3">
      <c r="A32" s="55"/>
      <c r="B32" s="24"/>
      <c r="C32" s="55"/>
      <c r="D32" s="94"/>
      <c r="E32" s="21"/>
      <c r="F32" s="21"/>
      <c r="G32" s="21"/>
      <c r="H32" s="21"/>
      <c r="I32" s="21"/>
      <c r="J32" s="62"/>
      <c r="K32" s="15"/>
      <c r="L32" s="15"/>
      <c r="M32" s="15"/>
      <c r="N32" s="15"/>
      <c r="O32" s="15"/>
      <c r="P32" s="15"/>
    </row>
    <row r="33" spans="1:16" ht="34.5" customHeight="1" x14ac:dyDescent="0.3">
      <c r="A33" s="55"/>
      <c r="B33" s="24"/>
      <c r="C33" s="55"/>
      <c r="D33" s="94"/>
      <c r="E33" s="21"/>
      <c r="F33" s="21"/>
      <c r="G33" s="21"/>
      <c r="H33" s="21"/>
      <c r="I33" s="21"/>
      <c r="J33" s="62"/>
      <c r="K33" s="15"/>
      <c r="L33" s="15"/>
      <c r="M33" s="15"/>
      <c r="N33" s="15"/>
      <c r="O33" s="15"/>
      <c r="P33" s="15"/>
    </row>
    <row r="34" spans="1:16" ht="34.5" customHeight="1" x14ac:dyDescent="0.3">
      <c r="A34" s="55"/>
      <c r="B34" s="58"/>
      <c r="C34" s="55"/>
      <c r="D34" s="94"/>
      <c r="E34" s="21"/>
      <c r="F34" s="21"/>
      <c r="G34" s="21"/>
      <c r="H34" s="21"/>
      <c r="I34" s="21"/>
      <c r="J34" s="62"/>
      <c r="K34" s="15"/>
      <c r="L34" s="15"/>
      <c r="M34" s="15"/>
      <c r="N34" s="15"/>
      <c r="O34" s="15"/>
      <c r="P34" s="15"/>
    </row>
    <row r="35" spans="1:16" ht="34.5" customHeight="1" x14ac:dyDescent="0.3">
      <c r="A35" s="55"/>
      <c r="B35" s="58"/>
      <c r="C35" s="55"/>
      <c r="D35" s="94"/>
      <c r="E35" s="21"/>
      <c r="F35" s="21"/>
      <c r="G35" s="21"/>
      <c r="H35" s="21"/>
      <c r="I35" s="21"/>
      <c r="J35" s="62"/>
      <c r="K35" s="15"/>
      <c r="L35" s="15"/>
      <c r="M35" s="15"/>
      <c r="N35" s="15"/>
      <c r="O35" s="15"/>
      <c r="P35" s="15"/>
    </row>
    <row r="36" spans="1:16" ht="34.5" customHeight="1" x14ac:dyDescent="0.3">
      <c r="A36" s="55"/>
      <c r="B36" s="58"/>
      <c r="C36" s="55"/>
      <c r="D36" s="94"/>
      <c r="E36" s="21"/>
      <c r="F36" s="21"/>
      <c r="G36" s="21"/>
      <c r="H36" s="21"/>
      <c r="I36" s="21"/>
      <c r="J36" s="62"/>
      <c r="K36" s="15"/>
      <c r="L36" s="15"/>
      <c r="M36" s="15"/>
      <c r="N36" s="15"/>
      <c r="O36" s="15"/>
      <c r="P36" s="15"/>
    </row>
    <row r="37" spans="1:16" ht="34.5" customHeight="1" x14ac:dyDescent="0.3">
      <c r="A37" s="55"/>
      <c r="B37" s="58"/>
      <c r="C37" s="55"/>
      <c r="D37" s="94"/>
      <c r="E37" s="21"/>
      <c r="F37" s="21"/>
      <c r="G37" s="21"/>
      <c r="H37" s="21"/>
      <c r="I37" s="21"/>
      <c r="J37" s="62"/>
      <c r="K37" s="15"/>
      <c r="L37" s="15"/>
      <c r="M37" s="15"/>
      <c r="N37" s="15"/>
      <c r="O37" s="15"/>
      <c r="P37" s="15"/>
    </row>
    <row r="38" spans="1:16" ht="34.5" customHeight="1" x14ac:dyDescent="0.3">
      <c r="A38" s="55"/>
      <c r="B38" s="24"/>
      <c r="C38" s="55"/>
      <c r="D38" s="94"/>
      <c r="E38" s="21"/>
      <c r="F38" s="21"/>
      <c r="G38" s="21"/>
      <c r="H38" s="21"/>
      <c r="I38" s="21"/>
      <c r="J38" s="62"/>
      <c r="K38" s="15"/>
      <c r="L38" s="15"/>
      <c r="M38" s="15"/>
      <c r="N38" s="15"/>
      <c r="O38" s="15"/>
      <c r="P38" s="15"/>
    </row>
    <row r="39" spans="1:16" ht="34.5" customHeight="1" x14ac:dyDescent="0.3">
      <c r="A39" s="55"/>
      <c r="B39" s="24"/>
      <c r="C39" s="55"/>
      <c r="D39" s="94"/>
      <c r="E39" s="21"/>
      <c r="F39" s="21"/>
      <c r="G39" s="21"/>
      <c r="H39" s="21"/>
      <c r="I39" s="21"/>
      <c r="J39" s="62"/>
      <c r="K39" s="15"/>
      <c r="L39" s="15"/>
      <c r="M39" s="15"/>
      <c r="N39" s="15"/>
      <c r="O39" s="15"/>
      <c r="P39" s="15"/>
    </row>
    <row r="40" spans="1:16" ht="34.5" customHeight="1" x14ac:dyDescent="0.3">
      <c r="A40" s="55"/>
      <c r="B40" s="24"/>
      <c r="C40" s="55"/>
      <c r="D40" s="94"/>
      <c r="E40" s="21"/>
      <c r="F40" s="21"/>
      <c r="G40" s="21"/>
      <c r="H40" s="21"/>
      <c r="I40" s="21"/>
      <c r="J40" s="62"/>
      <c r="K40" s="15"/>
      <c r="L40" s="15"/>
      <c r="M40" s="15"/>
      <c r="N40" s="15"/>
      <c r="O40" s="15"/>
      <c r="P40" s="15"/>
    </row>
    <row r="41" spans="1:16" ht="34.5" customHeight="1" x14ac:dyDescent="0.3">
      <c r="A41" s="55"/>
      <c r="B41" s="24"/>
      <c r="C41" s="55"/>
      <c r="D41" s="94"/>
      <c r="E41" s="21"/>
      <c r="F41" s="21"/>
      <c r="G41" s="21"/>
      <c r="H41" s="21"/>
      <c r="I41" s="21"/>
      <c r="J41" s="62"/>
      <c r="K41" s="15"/>
      <c r="L41" s="15"/>
      <c r="M41" s="15"/>
      <c r="N41" s="15"/>
      <c r="O41" s="15"/>
      <c r="P41" s="15"/>
    </row>
    <row r="42" spans="1:16" ht="34.5" customHeight="1" x14ac:dyDescent="0.3">
      <c r="A42" s="55"/>
      <c r="B42" s="24"/>
      <c r="C42" s="55"/>
      <c r="D42" s="94"/>
      <c r="E42" s="21"/>
      <c r="F42" s="21"/>
      <c r="G42" s="21"/>
      <c r="H42" s="21"/>
      <c r="I42" s="21"/>
      <c r="J42" s="62"/>
      <c r="K42" s="15"/>
      <c r="L42" s="15"/>
      <c r="M42" s="15"/>
      <c r="N42" s="15"/>
      <c r="O42" s="15"/>
      <c r="P42" s="15"/>
    </row>
    <row r="43" spans="1:16" ht="34.5" customHeight="1" x14ac:dyDescent="0.3">
      <c r="A43" s="55"/>
      <c r="B43" s="24"/>
      <c r="C43" s="55"/>
      <c r="D43" s="94"/>
      <c r="E43" s="21"/>
      <c r="F43" s="21"/>
      <c r="G43" s="21"/>
      <c r="H43" s="21"/>
      <c r="I43" s="21"/>
      <c r="J43" s="62"/>
      <c r="K43" s="15"/>
      <c r="L43" s="15"/>
      <c r="M43" s="15"/>
      <c r="N43" s="15"/>
      <c r="O43" s="15"/>
      <c r="P43" s="15"/>
    </row>
    <row r="44" spans="1:16" ht="34.5" customHeight="1" x14ac:dyDescent="0.3">
      <c r="A44" s="55"/>
      <c r="B44" s="24"/>
      <c r="C44" s="55"/>
      <c r="D44" s="94"/>
      <c r="E44" s="21"/>
      <c r="F44" s="21"/>
      <c r="G44" s="21"/>
      <c r="H44" s="21"/>
      <c r="I44" s="21"/>
      <c r="J44" s="62"/>
      <c r="K44" s="15"/>
      <c r="L44" s="15"/>
      <c r="M44" s="15"/>
      <c r="N44" s="15"/>
      <c r="O44" s="15"/>
      <c r="P44" s="15"/>
    </row>
    <row r="45" spans="1:16" ht="34.5" customHeight="1" x14ac:dyDescent="0.3">
      <c r="A45" s="55"/>
      <c r="B45" s="24"/>
      <c r="C45" s="55"/>
      <c r="D45" s="94"/>
      <c r="E45" s="21"/>
      <c r="F45" s="21"/>
      <c r="G45" s="21"/>
      <c r="H45" s="21"/>
      <c r="I45" s="21"/>
      <c r="J45" s="62"/>
      <c r="K45" s="15"/>
      <c r="L45" s="15"/>
      <c r="M45" s="15"/>
      <c r="N45" s="15"/>
      <c r="O45" s="15"/>
      <c r="P45" s="15"/>
    </row>
    <row r="46" spans="1:16" ht="34.5" customHeight="1" x14ac:dyDescent="0.3">
      <c r="A46" s="55"/>
      <c r="B46" s="24"/>
      <c r="C46" s="55"/>
      <c r="D46" s="94"/>
      <c r="E46" s="21"/>
      <c r="F46" s="21"/>
      <c r="G46" s="21"/>
      <c r="H46" s="21"/>
      <c r="I46" s="21"/>
      <c r="J46" s="62"/>
      <c r="K46" s="15"/>
      <c r="L46" s="15"/>
      <c r="M46" s="15"/>
      <c r="N46" s="15"/>
      <c r="O46" s="15"/>
      <c r="P46" s="15"/>
    </row>
    <row r="47" spans="1:16" ht="34.5" customHeight="1" x14ac:dyDescent="0.3">
      <c r="A47" s="55"/>
      <c r="B47" s="24"/>
      <c r="C47" s="55"/>
      <c r="D47" s="94"/>
      <c r="E47" s="21"/>
      <c r="F47" s="21"/>
      <c r="G47" s="21"/>
      <c r="H47" s="21"/>
      <c r="I47" s="21"/>
      <c r="J47" s="62"/>
      <c r="K47" s="15"/>
      <c r="L47" s="15"/>
      <c r="M47" s="15"/>
      <c r="N47" s="15"/>
      <c r="O47" s="15"/>
      <c r="P47" s="15"/>
    </row>
    <row r="48" spans="1:16" ht="34.5" customHeight="1" x14ac:dyDescent="0.3">
      <c r="A48" s="55"/>
      <c r="B48" s="24"/>
      <c r="C48" s="55"/>
      <c r="D48" s="94"/>
      <c r="E48" s="21"/>
      <c r="F48" s="21"/>
      <c r="G48" s="21"/>
      <c r="H48" s="21"/>
      <c r="I48" s="21"/>
      <c r="J48" s="62"/>
      <c r="K48" s="15"/>
      <c r="L48" s="15"/>
      <c r="M48" s="15"/>
      <c r="N48" s="15"/>
      <c r="O48" s="15"/>
      <c r="P48" s="15"/>
    </row>
  </sheetData>
  <sheetProtection formatColumns="0" formatRows="0" autoFilter="0"/>
  <autoFilter ref="A1:J8" xr:uid="{D4F3AA59-63EB-4960-A6A4-C8425EBDA458}"/>
  <mergeCells count="2">
    <mergeCell ref="B2:B8"/>
    <mergeCell ref="A2:A8"/>
  </mergeCells>
  <phoneticPr fontId="18" type="noConversion"/>
  <conditionalFormatting sqref="E2:E8">
    <cfRule type="containsText" dxfId="52" priority="4" operator="containsText" text="Not Applicable">
      <formula>NOT(ISERROR(SEARCH("Not Applicable",E2)))</formula>
    </cfRule>
    <cfRule type="containsText" dxfId="51" priority="5" operator="containsText" text="Not meeting">
      <formula>NOT(ISERROR(SEARCH("Not meeting",E2)))</formula>
    </cfRule>
    <cfRule type="containsText" dxfId="50" priority="6" operator="containsText" text="Partially">
      <formula>NOT(ISERROR(SEARCH("Partially",E2)))</formula>
    </cfRule>
    <cfRule type="containsText" dxfId="49" priority="7" operator="containsText" text="Fully">
      <formula>NOT(ISERROR(SEARCH("Fully",E2)))</formula>
    </cfRule>
  </conditionalFormatting>
  <conditionalFormatting sqref="K1:O1">
    <cfRule type="notContainsBlanks" dxfId="47" priority="2">
      <formula>LEN(TRIM(K1))&gt;0</formula>
    </cfRule>
  </conditionalFormatting>
  <conditionalFormatting sqref="K1:O48">
    <cfRule type="notContainsBlanks" dxfId="46" priority="1">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3" operator="between" id="{3BF9EB91-66B3-4231-AABD-61D8EC5B3F5E}">
            <xm:f>Lookup!$A$8</xm:f>
            <xm:f>Lookup!$A$9</xm:f>
            <x14:dxf>
              <font>
                <b/>
                <i val="0"/>
                <color theme="0"/>
              </font>
              <fill>
                <patternFill>
                  <bgColor rgb="FFFF0000"/>
                </patternFill>
              </fill>
            </x14:dxf>
          </x14:cfRule>
          <xm:sqref>J2:J8</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91682878-0A92-413B-A33C-64D06FD32CB5}">
          <x14:formula1>
            <xm:f>Lookup!$A$1:$A$4</xm:f>
          </x14:formula1>
          <xm:sqref>E2:E48</xm:sqref>
        </x14:dataValidation>
        <x14:dataValidation type="list" allowBlank="1" showInputMessage="1" showErrorMessage="1" xr:uid="{03EEEC64-E887-4BDA-A80E-989789EB8092}">
          <x14:formula1>
            <xm:f>Lookup!$E$1:$E$5</xm:f>
          </x14:formula1>
          <xm:sqref>I2:I48</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AC44C1-3A7B-45CA-BA34-2809673C2BD3}">
  <sheetPr codeName="Sheet12">
    <tabColor rgb="FF791D7E"/>
  </sheetPr>
  <dimension ref="A1:P38"/>
  <sheetViews>
    <sheetView showGridLines="0" zoomScale="67" zoomScaleNormal="67" workbookViewId="0">
      <pane ySplit="1" topLeftCell="A25" activePane="bottomLeft" state="frozen"/>
      <selection pane="bottomLeft" activeCell="J2" sqref="J2"/>
    </sheetView>
  </sheetViews>
  <sheetFormatPr defaultColWidth="9.08984375" defaultRowHeight="34" customHeight="1" x14ac:dyDescent="0.3"/>
  <cols>
    <col min="1" max="1" width="12.453125" style="16" customWidth="1"/>
    <col min="2" max="2" width="48.81640625" style="16" customWidth="1"/>
    <col min="3" max="3" width="16.08984375" style="16" customWidth="1"/>
    <col min="4" max="4" width="63.81640625" style="16" customWidth="1"/>
    <col min="5" max="5" width="25" style="16" customWidth="1"/>
    <col min="6" max="6" width="29.453125" style="16" customWidth="1"/>
    <col min="7" max="7" width="26" style="16" customWidth="1"/>
    <col min="8" max="8" width="12" style="16" customWidth="1"/>
    <col min="9" max="9" width="14.36328125" style="16" customWidth="1"/>
    <col min="10" max="10" width="23.08984375" style="16" customWidth="1"/>
    <col min="11" max="16384" width="9.08984375" style="16"/>
  </cols>
  <sheetData>
    <row r="1" spans="1:16" ht="34" customHeight="1" thickBot="1" x14ac:dyDescent="0.35">
      <c r="A1" s="27" t="s">
        <v>6</v>
      </c>
      <c r="B1" s="28" t="s">
        <v>1</v>
      </c>
      <c r="C1" s="28" t="s">
        <v>38</v>
      </c>
      <c r="D1" s="28" t="s">
        <v>5</v>
      </c>
      <c r="E1" s="28" t="s">
        <v>92</v>
      </c>
      <c r="F1" s="28" t="s">
        <v>91</v>
      </c>
      <c r="G1" s="28" t="s">
        <v>83</v>
      </c>
      <c r="H1" s="28" t="s">
        <v>4</v>
      </c>
      <c r="I1" s="28" t="s">
        <v>84</v>
      </c>
      <c r="J1" s="28" t="s">
        <v>95</v>
      </c>
      <c r="K1" s="15"/>
      <c r="L1" s="15"/>
      <c r="M1" s="15"/>
      <c r="N1" s="15"/>
      <c r="O1" s="15"/>
      <c r="P1" s="15"/>
    </row>
    <row r="2" spans="1:16" ht="68.5" customHeight="1" x14ac:dyDescent="0.3">
      <c r="A2" s="235">
        <v>7.1</v>
      </c>
      <c r="B2" s="232" t="s">
        <v>245</v>
      </c>
      <c r="C2" s="81" t="s">
        <v>54</v>
      </c>
      <c r="D2" s="82" t="s">
        <v>254</v>
      </c>
      <c r="E2" s="74"/>
      <c r="F2" s="74"/>
      <c r="G2" s="74"/>
      <c r="H2" s="74"/>
      <c r="I2" s="74"/>
      <c r="J2" s="75"/>
      <c r="K2" s="15"/>
      <c r="L2" s="106"/>
      <c r="M2" s="15"/>
      <c r="N2" s="15"/>
      <c r="O2" s="15"/>
      <c r="P2" s="15"/>
    </row>
    <row r="3" spans="1:16" ht="44.5" customHeight="1" x14ac:dyDescent="0.3">
      <c r="A3" s="236">
        <f t="shared" ref="A3:A13" si="0">A2</f>
        <v>7.1</v>
      </c>
      <c r="B3" s="233" t="str">
        <f t="shared" ref="B3:B13" si="1">B2</f>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3" s="51" t="s">
        <v>55</v>
      </c>
      <c r="D3" s="53" t="s">
        <v>258</v>
      </c>
      <c r="E3" s="14"/>
      <c r="F3" s="14"/>
      <c r="G3" s="14"/>
      <c r="H3" s="14"/>
      <c r="I3" s="14"/>
      <c r="J3" s="76"/>
      <c r="K3" s="15"/>
      <c r="L3" s="106"/>
      <c r="M3" s="15"/>
      <c r="N3" s="15"/>
      <c r="O3" s="15"/>
      <c r="P3" s="15"/>
    </row>
    <row r="4" spans="1:16" ht="68.5" customHeight="1" x14ac:dyDescent="0.3">
      <c r="A4" s="236">
        <f t="shared" si="0"/>
        <v>7.1</v>
      </c>
      <c r="B4" s="233" t="str">
        <f t="shared" si="1"/>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4" s="51" t="s">
        <v>56</v>
      </c>
      <c r="D4" s="53" t="s">
        <v>255</v>
      </c>
      <c r="E4" s="14"/>
      <c r="F4" s="14"/>
      <c r="G4" s="14"/>
      <c r="H4" s="14"/>
      <c r="I4" s="14"/>
      <c r="J4" s="76"/>
      <c r="K4" s="15"/>
      <c r="L4" s="106"/>
      <c r="M4" s="15"/>
      <c r="N4" s="15"/>
      <c r="O4" s="15"/>
      <c r="P4" s="15"/>
    </row>
    <row r="5" spans="1:16" ht="102" customHeight="1" x14ac:dyDescent="0.3">
      <c r="A5" s="236">
        <f t="shared" si="0"/>
        <v>7.1</v>
      </c>
      <c r="B5" s="233" t="str">
        <f t="shared" si="1"/>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5" s="51" t="s">
        <v>57</v>
      </c>
      <c r="D5" s="53" t="s">
        <v>257</v>
      </c>
      <c r="E5" s="14"/>
      <c r="F5" s="14"/>
      <c r="G5" s="14"/>
      <c r="H5" s="14"/>
      <c r="I5" s="14"/>
      <c r="J5" s="76"/>
      <c r="K5" s="15"/>
      <c r="L5" s="106"/>
      <c r="M5" s="15"/>
      <c r="N5" s="15"/>
      <c r="O5" s="15"/>
      <c r="P5" s="15"/>
    </row>
    <row r="6" spans="1:16" ht="82.5" customHeight="1" x14ac:dyDescent="0.3">
      <c r="A6" s="236">
        <f t="shared" si="0"/>
        <v>7.1</v>
      </c>
      <c r="B6" s="233" t="str">
        <f t="shared" si="1"/>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6" s="51" t="s">
        <v>102</v>
      </c>
      <c r="D6" s="53" t="s">
        <v>256</v>
      </c>
      <c r="E6" s="14"/>
      <c r="F6" s="14"/>
      <c r="G6" s="14"/>
      <c r="H6" s="14"/>
      <c r="I6" s="14"/>
      <c r="J6" s="76"/>
      <c r="K6" s="15"/>
      <c r="L6" s="106"/>
      <c r="M6" s="15"/>
      <c r="N6" s="15"/>
      <c r="O6" s="15"/>
      <c r="P6" s="15"/>
    </row>
    <row r="7" spans="1:16" ht="160" customHeight="1" x14ac:dyDescent="0.3">
      <c r="A7" s="236">
        <f t="shared" si="0"/>
        <v>7.1</v>
      </c>
      <c r="B7" s="233" t="str">
        <f t="shared" si="1"/>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7" s="51" t="s">
        <v>246</v>
      </c>
      <c r="D7" s="53" t="s">
        <v>253</v>
      </c>
      <c r="E7" s="14"/>
      <c r="F7" s="14"/>
      <c r="G7" s="14"/>
      <c r="H7" s="14"/>
      <c r="I7" s="14"/>
      <c r="J7" s="76"/>
      <c r="K7" s="15"/>
      <c r="L7" s="106"/>
      <c r="M7" s="15"/>
      <c r="N7" s="15"/>
      <c r="O7" s="15"/>
      <c r="P7" s="15"/>
    </row>
    <row r="8" spans="1:16" ht="68.5" customHeight="1" x14ac:dyDescent="0.3">
      <c r="A8" s="236">
        <f t="shared" si="0"/>
        <v>7.1</v>
      </c>
      <c r="B8" s="233" t="str">
        <f t="shared" si="1"/>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8" s="51" t="s">
        <v>247</v>
      </c>
      <c r="D8" s="53" t="s">
        <v>259</v>
      </c>
      <c r="E8" s="14"/>
      <c r="F8" s="14"/>
      <c r="G8" s="14"/>
      <c r="H8" s="14"/>
      <c r="I8" s="14"/>
      <c r="J8" s="76"/>
      <c r="K8" s="15"/>
      <c r="L8" s="106"/>
      <c r="M8" s="15"/>
      <c r="N8" s="15"/>
      <c r="O8" s="15"/>
      <c r="P8" s="15"/>
    </row>
    <row r="9" spans="1:16" ht="68.5" customHeight="1" x14ac:dyDescent="0.3">
      <c r="A9" s="236">
        <f t="shared" si="0"/>
        <v>7.1</v>
      </c>
      <c r="B9" s="233" t="str">
        <f t="shared" si="1"/>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9" s="51" t="s">
        <v>248</v>
      </c>
      <c r="D9" s="53" t="s">
        <v>260</v>
      </c>
      <c r="E9" s="14"/>
      <c r="F9" s="14"/>
      <c r="G9" s="14"/>
      <c r="H9" s="14"/>
      <c r="I9" s="14"/>
      <c r="J9" s="76"/>
      <c r="K9" s="15"/>
      <c r="L9" s="106"/>
      <c r="M9" s="15"/>
      <c r="N9" s="15"/>
      <c r="O9" s="15"/>
      <c r="P9" s="15"/>
    </row>
    <row r="10" spans="1:16" ht="79" customHeight="1" x14ac:dyDescent="0.3">
      <c r="A10" s="236">
        <f t="shared" si="0"/>
        <v>7.1</v>
      </c>
      <c r="B10" s="233" t="str">
        <f t="shared" si="1"/>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10" s="51" t="s">
        <v>249</v>
      </c>
      <c r="D10" s="53" t="s">
        <v>261</v>
      </c>
      <c r="E10" s="14"/>
      <c r="F10" s="14"/>
      <c r="G10" s="14"/>
      <c r="H10" s="14"/>
      <c r="I10" s="14"/>
      <c r="J10" s="76"/>
      <c r="K10" s="15"/>
      <c r="L10" s="106"/>
      <c r="M10" s="15"/>
      <c r="N10" s="15"/>
      <c r="O10" s="15"/>
      <c r="P10" s="15"/>
    </row>
    <row r="11" spans="1:16" ht="96" customHeight="1" x14ac:dyDescent="0.3">
      <c r="A11" s="236">
        <f t="shared" si="0"/>
        <v>7.1</v>
      </c>
      <c r="B11" s="233" t="str">
        <f t="shared" si="1"/>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11" s="51" t="s">
        <v>250</v>
      </c>
      <c r="D11" s="69" t="s">
        <v>262</v>
      </c>
      <c r="E11" s="14"/>
      <c r="F11" s="14"/>
      <c r="G11" s="14"/>
      <c r="H11" s="14"/>
      <c r="I11" s="14"/>
      <c r="J11" s="76"/>
      <c r="K11" s="15"/>
      <c r="L11" s="106"/>
      <c r="M11" s="15"/>
      <c r="N11" s="15"/>
      <c r="O11" s="15"/>
      <c r="P11" s="15"/>
    </row>
    <row r="12" spans="1:16" ht="79" customHeight="1" x14ac:dyDescent="0.3">
      <c r="A12" s="236">
        <f t="shared" si="0"/>
        <v>7.1</v>
      </c>
      <c r="B12" s="233" t="str">
        <f t="shared" si="1"/>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12" s="51" t="s">
        <v>251</v>
      </c>
      <c r="D12" s="53" t="s">
        <v>263</v>
      </c>
      <c r="E12" s="14"/>
      <c r="F12" s="14"/>
      <c r="G12" s="14"/>
      <c r="H12" s="14"/>
      <c r="I12" s="14"/>
      <c r="J12" s="76"/>
      <c r="K12" s="15"/>
      <c r="L12" s="106"/>
      <c r="M12" s="15"/>
      <c r="N12" s="15"/>
      <c r="O12" s="15"/>
      <c r="P12" s="15"/>
    </row>
    <row r="13" spans="1:16" ht="68.5" customHeight="1" thickBot="1" x14ac:dyDescent="0.35">
      <c r="A13" s="237">
        <f t="shared" si="0"/>
        <v>7.1</v>
      </c>
      <c r="B13" s="234" t="str">
        <f t="shared" si="1"/>
        <v>An assessment has been completed to consider and document the most appropriate age assurance method(s) based on the risks posed to children’s privacy. Methods are in place to establish age which are appropriate to the privacy risks that arise from the personal information being processed.</v>
      </c>
      <c r="C13" s="83" t="s">
        <v>252</v>
      </c>
      <c r="D13" s="78" t="s">
        <v>264</v>
      </c>
      <c r="E13" s="79"/>
      <c r="F13" s="79"/>
      <c r="G13" s="79"/>
      <c r="H13" s="79"/>
      <c r="I13" s="79"/>
      <c r="J13" s="80"/>
      <c r="K13" s="15"/>
      <c r="L13" s="106"/>
      <c r="M13" s="15"/>
      <c r="N13" s="15"/>
      <c r="O13" s="15"/>
      <c r="P13" s="15"/>
    </row>
    <row r="14" spans="1:16" ht="68.5" customHeight="1" x14ac:dyDescent="0.3">
      <c r="A14" s="235">
        <v>7.2</v>
      </c>
      <c r="B14" s="232" t="s">
        <v>265</v>
      </c>
      <c r="C14" s="81" t="s">
        <v>58</v>
      </c>
      <c r="D14" s="82" t="s">
        <v>266</v>
      </c>
      <c r="E14" s="74"/>
      <c r="F14" s="74"/>
      <c r="G14" s="74"/>
      <c r="H14" s="74"/>
      <c r="I14" s="74"/>
      <c r="J14" s="75"/>
      <c r="L14" s="106"/>
    </row>
    <row r="15" spans="1:16" ht="44.5" customHeight="1" x14ac:dyDescent="0.3">
      <c r="A15" s="236">
        <f t="shared" ref="A15:A16" si="2">A14</f>
        <v>7.2</v>
      </c>
      <c r="B15" s="233" t="str">
        <f t="shared" ref="B15:B16" si="3">B14</f>
        <v>Appropriate technical and organisational measures are implemented to protect personal information that is collected in order to assure age (and ensure this information is not then repurposed).</v>
      </c>
      <c r="C15" s="51" t="s">
        <v>59</v>
      </c>
      <c r="D15" s="53" t="s">
        <v>268</v>
      </c>
      <c r="E15" s="14"/>
      <c r="F15" s="14"/>
      <c r="G15" s="14"/>
      <c r="H15" s="14"/>
      <c r="I15" s="14"/>
      <c r="J15" s="76"/>
      <c r="L15" s="106"/>
    </row>
    <row r="16" spans="1:16" ht="95.5" customHeight="1" thickBot="1" x14ac:dyDescent="0.35">
      <c r="A16" s="237">
        <f t="shared" si="2"/>
        <v>7.2</v>
      </c>
      <c r="B16" s="234" t="str">
        <f t="shared" si="3"/>
        <v>Appropriate technical and organisational measures are implemented to protect personal information that is collected in order to assure age (and ensure this information is not then repurposed).</v>
      </c>
      <c r="C16" s="83" t="s">
        <v>60</v>
      </c>
      <c r="D16" s="78" t="s">
        <v>267</v>
      </c>
      <c r="E16" s="79"/>
      <c r="F16" s="79"/>
      <c r="G16" s="79"/>
      <c r="H16" s="79"/>
      <c r="I16" s="79"/>
      <c r="J16" s="80"/>
      <c r="L16" s="106"/>
    </row>
    <row r="17" spans="1:12" ht="44.5" customHeight="1" x14ac:dyDescent="0.3">
      <c r="A17" s="178">
        <v>7.3</v>
      </c>
      <c r="B17" s="181" t="s">
        <v>269</v>
      </c>
      <c r="C17" s="81" t="s">
        <v>270</v>
      </c>
      <c r="D17" s="82" t="s">
        <v>277</v>
      </c>
      <c r="E17" s="74"/>
      <c r="F17" s="74"/>
      <c r="G17" s="74"/>
      <c r="H17" s="74"/>
      <c r="I17" s="74"/>
      <c r="J17" s="75"/>
      <c r="L17" s="106"/>
    </row>
    <row r="18" spans="1:12" ht="68.5" customHeight="1" x14ac:dyDescent="0.3">
      <c r="A18" s="179">
        <f t="shared" ref="A18:A20" si="4">A17</f>
        <v>7.3</v>
      </c>
      <c r="B18" s="182" t="str">
        <f t="shared" ref="B18:B20" si="5">B17</f>
        <v>There has been a clear decision documented about the minimum success criteria for statistical accuracy of any proposed age estimation (AE) or age verification (AV) solutions. The solution is tested against this criteria.</v>
      </c>
      <c r="C18" s="51" t="s">
        <v>271</v>
      </c>
      <c r="D18" s="53" t="s">
        <v>276</v>
      </c>
      <c r="E18" s="14"/>
      <c r="F18" s="14"/>
      <c r="G18" s="14"/>
      <c r="H18" s="14"/>
      <c r="I18" s="14"/>
      <c r="J18" s="76"/>
      <c r="L18" s="106"/>
    </row>
    <row r="19" spans="1:12" ht="68.5" customHeight="1" x14ac:dyDescent="0.3">
      <c r="A19" s="179">
        <f t="shared" si="4"/>
        <v>7.3</v>
      </c>
      <c r="B19" s="182" t="str">
        <f t="shared" si="5"/>
        <v>There has been a clear decision documented about the minimum success criteria for statistical accuracy of any proposed age estimation (AE) or age verification (AV) solutions. The solution is tested against this criteria.</v>
      </c>
      <c r="C19" s="51" t="s">
        <v>272</v>
      </c>
      <c r="D19" s="53" t="s">
        <v>275</v>
      </c>
      <c r="E19" s="14"/>
      <c r="F19" s="14"/>
      <c r="G19" s="14"/>
      <c r="H19" s="14"/>
      <c r="I19" s="14"/>
      <c r="J19" s="76"/>
      <c r="L19" s="106"/>
    </row>
    <row r="20" spans="1:12" ht="69" customHeight="1" thickBot="1" x14ac:dyDescent="0.35">
      <c r="A20" s="180">
        <f t="shared" si="4"/>
        <v>7.3</v>
      </c>
      <c r="B20" s="183" t="str">
        <f t="shared" si="5"/>
        <v>There has been a clear decision documented about the minimum success criteria for statistical accuracy of any proposed age estimation (AE) or age verification (AV) solutions. The solution is tested against this criteria.</v>
      </c>
      <c r="C20" s="83" t="s">
        <v>273</v>
      </c>
      <c r="D20" s="78" t="s">
        <v>274</v>
      </c>
      <c r="E20" s="79"/>
      <c r="F20" s="79"/>
      <c r="G20" s="79"/>
      <c r="H20" s="79"/>
      <c r="I20" s="79"/>
      <c r="J20" s="80"/>
      <c r="L20" s="106"/>
    </row>
    <row r="21" spans="1:12" ht="68.5" customHeight="1" x14ac:dyDescent="0.3">
      <c r="A21" s="235">
        <v>7.4</v>
      </c>
      <c r="B21" s="232" t="s">
        <v>278</v>
      </c>
      <c r="C21" s="81" t="s">
        <v>282</v>
      </c>
      <c r="D21" s="82" t="s">
        <v>281</v>
      </c>
      <c r="E21" s="74"/>
      <c r="F21" s="74"/>
      <c r="G21" s="74"/>
      <c r="H21" s="74"/>
      <c r="I21" s="74"/>
      <c r="J21" s="75"/>
      <c r="L21" s="106"/>
    </row>
    <row r="22" spans="1:12" ht="105" x14ac:dyDescent="0.3">
      <c r="A22" s="236">
        <f t="shared" ref="A22:A23" si="6">A21</f>
        <v>7.4</v>
      </c>
      <c r="B22" s="233" t="str">
        <f t="shared" ref="B22:B23" si="7">B21</f>
        <v>Privacy information is provided at the point of AE or AV activation to explain how automated decisions are made, in a way that people can understand.</v>
      </c>
      <c r="C22" s="51" t="s">
        <v>283</v>
      </c>
      <c r="D22" s="68" t="s">
        <v>279</v>
      </c>
      <c r="E22" s="14"/>
      <c r="F22" s="14"/>
      <c r="G22" s="14"/>
      <c r="H22" s="14"/>
      <c r="I22" s="14"/>
      <c r="J22" s="76"/>
      <c r="L22" s="106"/>
    </row>
    <row r="23" spans="1:12" ht="44.5" customHeight="1" thickBot="1" x14ac:dyDescent="0.35">
      <c r="A23" s="237">
        <f t="shared" si="6"/>
        <v>7.4</v>
      </c>
      <c r="B23" s="234" t="str">
        <f t="shared" si="7"/>
        <v>Privacy information is provided at the point of AE or AV activation to explain how automated decisions are made, in a way that people can understand.</v>
      </c>
      <c r="C23" s="83" t="s">
        <v>284</v>
      </c>
      <c r="D23" s="78" t="s">
        <v>280</v>
      </c>
      <c r="E23" s="79"/>
      <c r="F23" s="79"/>
      <c r="G23" s="79"/>
      <c r="H23" s="79"/>
      <c r="I23" s="79"/>
      <c r="J23" s="80"/>
      <c r="L23" s="106"/>
    </row>
    <row r="24" spans="1:12" ht="44.5" customHeight="1" x14ac:dyDescent="0.3">
      <c r="A24" s="178">
        <v>7.5</v>
      </c>
      <c r="B24" s="227" t="s">
        <v>285</v>
      </c>
      <c r="C24" s="81" t="s">
        <v>286</v>
      </c>
      <c r="D24" s="82" t="s">
        <v>291</v>
      </c>
      <c r="E24" s="74"/>
      <c r="F24" s="74"/>
      <c r="G24" s="74"/>
      <c r="H24" s="74"/>
      <c r="I24" s="74"/>
      <c r="J24" s="75"/>
      <c r="L24" s="24"/>
    </row>
    <row r="25" spans="1:12" ht="44.5" customHeight="1" x14ac:dyDescent="0.3">
      <c r="A25" s="179">
        <f t="shared" ref="A25:A28" si="8">A24</f>
        <v>7.5</v>
      </c>
      <c r="B25" s="228" t="str">
        <f t="shared" ref="B25:B28" si="9">B24</f>
        <v>If an automated age assurance process is deployed that could potentially deny someone access to the platform or service, there are processes in place for people to: 
- 	challenge the outcome; 
- 	request a human review of the decision; and 
- 	request the information is rectified appropriately.</v>
      </c>
      <c r="C25" s="51" t="s">
        <v>287</v>
      </c>
      <c r="D25" s="53" t="s">
        <v>292</v>
      </c>
      <c r="E25" s="14"/>
      <c r="F25" s="14"/>
      <c r="G25" s="14"/>
      <c r="H25" s="14"/>
      <c r="I25" s="14"/>
      <c r="J25" s="76"/>
      <c r="L25" s="24"/>
    </row>
    <row r="26" spans="1:12" ht="68.5" customHeight="1" x14ac:dyDescent="0.3">
      <c r="A26" s="179">
        <f t="shared" si="8"/>
        <v>7.5</v>
      </c>
      <c r="B26" s="228" t="str">
        <f t="shared" si="9"/>
        <v>If an automated age assurance process is deployed that could potentially deny someone access to the platform or service, there are processes in place for people to: 
- 	challenge the outcome; 
- 	request a human review of the decision; and 
- 	request the information is rectified appropriately.</v>
      </c>
      <c r="C26" s="51" t="s">
        <v>288</v>
      </c>
      <c r="D26" s="53" t="s">
        <v>293</v>
      </c>
      <c r="E26" s="14"/>
      <c r="F26" s="14"/>
      <c r="G26" s="14"/>
      <c r="H26" s="14"/>
      <c r="I26" s="14"/>
      <c r="J26" s="76"/>
      <c r="L26" s="24"/>
    </row>
    <row r="27" spans="1:12" ht="68.5" customHeight="1" x14ac:dyDescent="0.3">
      <c r="A27" s="179">
        <f t="shared" si="8"/>
        <v>7.5</v>
      </c>
      <c r="B27" s="228" t="str">
        <f t="shared" si="9"/>
        <v>If an automated age assurance process is deployed that could potentially deny someone access to the platform or service, there are processes in place for people to: 
- 	challenge the outcome; 
- 	request a human review of the decision; and 
- 	request the information is rectified appropriately.</v>
      </c>
      <c r="C27" s="51" t="s">
        <v>289</v>
      </c>
      <c r="D27" s="53" t="s">
        <v>295</v>
      </c>
      <c r="E27" s="14"/>
      <c r="F27" s="14"/>
      <c r="G27" s="14"/>
      <c r="H27" s="14"/>
      <c r="I27" s="14"/>
      <c r="J27" s="76"/>
      <c r="L27" s="24"/>
    </row>
    <row r="28" spans="1:12" ht="44.5" customHeight="1" thickBot="1" x14ac:dyDescent="0.35">
      <c r="A28" s="180">
        <f t="shared" si="8"/>
        <v>7.5</v>
      </c>
      <c r="B28" s="229" t="str">
        <f t="shared" si="9"/>
        <v>If an automated age assurance process is deployed that could potentially deny someone access to the platform or service, there are processes in place for people to: 
- 	challenge the outcome; 
- 	request a human review of the decision; and 
- 	request the information is rectified appropriately.</v>
      </c>
      <c r="C28" s="83" t="s">
        <v>290</v>
      </c>
      <c r="D28" s="85" t="s">
        <v>294</v>
      </c>
      <c r="E28" s="79"/>
      <c r="F28" s="79"/>
      <c r="G28" s="79"/>
      <c r="H28" s="79"/>
      <c r="I28" s="79"/>
      <c r="J28" s="80"/>
      <c r="L28" s="24"/>
    </row>
    <row r="29" spans="1:12" ht="108" customHeight="1" x14ac:dyDescent="0.3">
      <c r="A29" s="178">
        <v>7.6</v>
      </c>
      <c r="B29" s="181" t="s">
        <v>296</v>
      </c>
      <c r="C29" s="81" t="s">
        <v>297</v>
      </c>
      <c r="D29" s="82" t="s">
        <v>301</v>
      </c>
      <c r="E29" s="74"/>
      <c r="F29" s="74"/>
      <c r="G29" s="74"/>
      <c r="H29" s="74"/>
      <c r="I29" s="74"/>
      <c r="J29" s="75"/>
      <c r="L29" s="106"/>
    </row>
    <row r="30" spans="1:12" ht="68.5" customHeight="1" x14ac:dyDescent="0.3">
      <c r="A30" s="179">
        <f t="shared" ref="A30:A32" si="10">A29</f>
        <v>7.6</v>
      </c>
      <c r="B30" s="182" t="str">
        <f t="shared" ref="B30:B32" si="11">B29</f>
        <v>There are checks and contractual agreements in place with third-party provided age assurance solutions.</v>
      </c>
      <c r="C30" s="51" t="s">
        <v>298</v>
      </c>
      <c r="D30" s="53" t="s">
        <v>302</v>
      </c>
      <c r="E30" s="14"/>
      <c r="F30" s="14"/>
      <c r="G30" s="14"/>
      <c r="H30" s="14"/>
      <c r="I30" s="14"/>
      <c r="J30" s="76"/>
      <c r="L30" s="106"/>
    </row>
    <row r="31" spans="1:12" ht="44.5" customHeight="1" x14ac:dyDescent="0.3">
      <c r="A31" s="179">
        <f t="shared" si="10"/>
        <v>7.6</v>
      </c>
      <c r="B31" s="182" t="str">
        <f t="shared" si="11"/>
        <v>There are checks and contractual agreements in place with third-party provided age assurance solutions.</v>
      </c>
      <c r="C31" s="51" t="s">
        <v>299</v>
      </c>
      <c r="D31" s="53" t="s">
        <v>303</v>
      </c>
      <c r="E31" s="14"/>
      <c r="F31" s="14"/>
      <c r="G31" s="14"/>
      <c r="H31" s="14"/>
      <c r="I31" s="14"/>
      <c r="J31" s="76"/>
      <c r="L31" s="106"/>
    </row>
    <row r="32" spans="1:12" ht="44.5" customHeight="1" thickBot="1" x14ac:dyDescent="0.35">
      <c r="A32" s="180">
        <f t="shared" si="10"/>
        <v>7.6</v>
      </c>
      <c r="B32" s="183" t="str">
        <f t="shared" si="11"/>
        <v>There are checks and contractual agreements in place with third-party provided age assurance solutions.</v>
      </c>
      <c r="C32" s="83" t="s">
        <v>300</v>
      </c>
      <c r="D32" s="78" t="s">
        <v>304</v>
      </c>
      <c r="E32" s="79"/>
      <c r="F32" s="79"/>
      <c r="G32" s="79"/>
      <c r="H32" s="79"/>
      <c r="I32" s="79"/>
      <c r="J32" s="80"/>
      <c r="L32" s="106"/>
    </row>
    <row r="33" spans="1:12" ht="113.5" customHeight="1" x14ac:dyDescent="0.3">
      <c r="A33" s="238">
        <v>7.7</v>
      </c>
      <c r="B33" s="181" t="s">
        <v>305</v>
      </c>
      <c r="C33" s="81" t="s">
        <v>306</v>
      </c>
      <c r="D33" s="82" t="s">
        <v>301</v>
      </c>
      <c r="E33" s="74"/>
      <c r="F33" s="74"/>
      <c r="G33" s="74"/>
      <c r="H33" s="74"/>
      <c r="I33" s="74"/>
      <c r="J33" s="75"/>
      <c r="L33" s="106"/>
    </row>
    <row r="34" spans="1:12" ht="68.5" customHeight="1" x14ac:dyDescent="0.3">
      <c r="A34" s="239">
        <f t="shared" ref="A34:A35" si="12">A33</f>
        <v>7.7</v>
      </c>
      <c r="B34" s="182" t="str">
        <f t="shared" ref="B34:B35" si="13">B33</f>
        <v xml:space="preserve">Where people are able to register for a service using a pre-existing identity created with a third party (such as allowing people to register using an existing social media or similar identity), there are processes in place to ensure that the age assurance carried out by the third party is sufficient to meet the requirements for the service being registered for. </v>
      </c>
      <c r="C34" s="51" t="s">
        <v>307</v>
      </c>
      <c r="D34" s="53" t="s">
        <v>310</v>
      </c>
      <c r="E34" s="14"/>
      <c r="F34" s="14"/>
      <c r="G34" s="14"/>
      <c r="H34" s="14"/>
      <c r="I34" s="14"/>
      <c r="J34" s="76"/>
      <c r="L34" s="106"/>
    </row>
    <row r="35" spans="1:12" ht="44.5" customHeight="1" thickBot="1" x14ac:dyDescent="0.35">
      <c r="A35" s="240">
        <f t="shared" si="12"/>
        <v>7.7</v>
      </c>
      <c r="B35" s="183" t="str">
        <f t="shared" si="13"/>
        <v xml:space="preserve">Where people are able to register for a service using a pre-existing identity created with a third party (such as allowing people to register using an existing social media or similar identity), there are processes in place to ensure that the age assurance carried out by the third party is sufficient to meet the requirements for the service being registered for. </v>
      </c>
      <c r="C35" s="83" t="s">
        <v>308</v>
      </c>
      <c r="D35" s="78" t="s">
        <v>309</v>
      </c>
      <c r="E35" s="79"/>
      <c r="F35" s="79"/>
      <c r="G35" s="79"/>
      <c r="H35" s="79"/>
      <c r="I35" s="79"/>
      <c r="J35" s="80"/>
      <c r="L35" s="106"/>
    </row>
    <row r="36" spans="1:12" ht="68.5" customHeight="1" x14ac:dyDescent="0.3">
      <c r="A36" s="231">
        <v>7.8</v>
      </c>
      <c r="B36" s="230" t="s">
        <v>311</v>
      </c>
      <c r="C36" s="67" t="s">
        <v>312</v>
      </c>
      <c r="D36" s="70" t="s">
        <v>315</v>
      </c>
      <c r="E36" s="71"/>
      <c r="F36" s="71"/>
      <c r="G36" s="71"/>
      <c r="H36" s="71"/>
      <c r="I36" s="71"/>
      <c r="J36" s="84"/>
      <c r="L36" s="106"/>
    </row>
    <row r="37" spans="1:12" ht="68.5" customHeight="1" x14ac:dyDescent="0.3">
      <c r="A37" s="179">
        <f t="shared" ref="A37:A38" si="14">A36</f>
        <v>7.8</v>
      </c>
      <c r="B37" s="182" t="str">
        <f t="shared" ref="B37:B38" si="15">B36</f>
        <v>If the age of a user has not been established with the appropriate level of certainty, then the standards in the code have been applied to all users, as far as is relevant, in order to ensure appropriate protection.</v>
      </c>
      <c r="C37" s="51" t="s">
        <v>313</v>
      </c>
      <c r="D37" s="53" t="s">
        <v>316</v>
      </c>
      <c r="E37" s="14"/>
      <c r="F37" s="14"/>
      <c r="G37" s="14"/>
      <c r="H37" s="14"/>
      <c r="I37" s="14"/>
      <c r="J37" s="76"/>
      <c r="L37" s="106"/>
    </row>
    <row r="38" spans="1:12" ht="48.65" customHeight="1" thickBot="1" x14ac:dyDescent="0.35">
      <c r="A38" s="180">
        <f t="shared" si="14"/>
        <v>7.8</v>
      </c>
      <c r="B38" s="183" t="str">
        <f t="shared" si="15"/>
        <v>If the age of a user has not been established with the appropriate level of certainty, then the standards in the code have been applied to all users, as far as is relevant, in order to ensure appropriate protection.</v>
      </c>
      <c r="C38" s="83" t="s">
        <v>314</v>
      </c>
      <c r="D38" s="78" t="s">
        <v>317</v>
      </c>
      <c r="E38" s="79"/>
      <c r="F38" s="79"/>
      <c r="G38" s="79"/>
      <c r="H38" s="79"/>
      <c r="I38" s="79"/>
      <c r="J38" s="80"/>
      <c r="L38" s="106"/>
    </row>
  </sheetData>
  <sheetProtection formatColumns="0" formatRows="0" autoFilter="0"/>
  <autoFilter ref="A1:J1" xr:uid="{08278B27-E0C3-4CBA-B4BE-9BFE41380D4C}"/>
  <mergeCells count="16">
    <mergeCell ref="B33:B35"/>
    <mergeCell ref="A33:A35"/>
    <mergeCell ref="A36:A38"/>
    <mergeCell ref="B36:B38"/>
    <mergeCell ref="B21:B23"/>
    <mergeCell ref="A21:A23"/>
    <mergeCell ref="B24:B28"/>
    <mergeCell ref="A24:A28"/>
    <mergeCell ref="A29:A32"/>
    <mergeCell ref="B29:B32"/>
    <mergeCell ref="B2:B13"/>
    <mergeCell ref="A2:A13"/>
    <mergeCell ref="B14:B16"/>
    <mergeCell ref="A14:A16"/>
    <mergeCell ref="B17:B20"/>
    <mergeCell ref="A17:A20"/>
  </mergeCells>
  <phoneticPr fontId="18" type="noConversion"/>
  <conditionalFormatting sqref="E2:E38">
    <cfRule type="containsText" dxfId="45" priority="8" operator="containsText" text="Not Applicable">
      <formula>NOT(ISERROR(SEARCH("Not Applicable",E2)))</formula>
    </cfRule>
    <cfRule type="containsText" dxfId="44" priority="9" operator="containsText" text="Not meeting">
      <formula>NOT(ISERROR(SEARCH("Not meeting",E2)))</formula>
    </cfRule>
    <cfRule type="containsText" dxfId="43" priority="10" operator="containsText" text="Partially">
      <formula>NOT(ISERROR(SEARCH("Partially",E2)))</formula>
    </cfRule>
    <cfRule type="containsText" dxfId="42" priority="11" operator="containsText" text="Fully">
      <formula>NOT(ISERROR(SEARCH("Fully",E2)))</formula>
    </cfRule>
  </conditionalFormatting>
  <conditionalFormatting sqref="K1:O1 K2:K13 M2:O13">
    <cfRule type="notContainsBlanks" dxfId="40" priority="5">
      <formula>LEN(TRIM(K1))&gt;0</formula>
    </cfRule>
  </conditionalFormatting>
  <conditionalFormatting sqref="K1:O1">
    <cfRule type="notContainsBlanks" dxfId="39" priority="6">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7" operator="between" id="{6DCEF716-8F2B-47AC-93EB-288D4F0C174F}">
            <xm:f>Lookup!$A$8</xm:f>
            <xm:f>Lookup!$A$9</xm:f>
            <x14:dxf>
              <font>
                <b/>
                <i val="0"/>
                <color theme="0"/>
              </font>
              <fill>
                <patternFill>
                  <bgColor rgb="FFFF0000"/>
                </patternFill>
              </fill>
            </x14:dxf>
          </x14:cfRule>
          <xm:sqref>J2:J38</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A9361716-E36C-4BD1-9B66-A4120B3FA8B5}">
          <x14:formula1>
            <xm:f>Lookup!$A$1:$A$4</xm:f>
          </x14:formula1>
          <xm:sqref>E2:E38</xm:sqref>
        </x14:dataValidation>
        <x14:dataValidation type="list" allowBlank="1" showInputMessage="1" showErrorMessage="1" xr:uid="{CDE03C9D-58EA-49CE-A993-0E11F21619B0}">
          <x14:formula1>
            <xm:f>Lookup!$E$1:$E$5</xm:f>
          </x14:formula1>
          <xm:sqref>I2:I38</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ABCA3C-D110-4E41-841A-85F2EC60714D}">
  <sheetPr codeName="Sheet13">
    <tabColor rgb="FF4E8ABE"/>
  </sheetPr>
  <dimension ref="A1:P31"/>
  <sheetViews>
    <sheetView showGridLines="0" zoomScale="68" zoomScaleNormal="68" workbookViewId="0">
      <pane ySplit="1" topLeftCell="A8" activePane="bottomLeft" state="frozen"/>
      <selection activeCell="T7" sqref="T7"/>
      <selection pane="bottomLeft" sqref="A1:J1"/>
    </sheetView>
  </sheetViews>
  <sheetFormatPr defaultRowHeight="34" customHeight="1" x14ac:dyDescent="0.35"/>
  <cols>
    <col min="1" max="1" width="13.08984375" style="61" customWidth="1"/>
    <col min="2" max="2" width="48.81640625" style="16" customWidth="1"/>
    <col min="3" max="3" width="17.08984375" style="16" customWidth="1"/>
    <col min="4" max="4" width="63.81640625" style="16" customWidth="1"/>
    <col min="5" max="5" width="25" style="16" customWidth="1"/>
    <col min="6" max="6" width="28.453125" style="16" customWidth="1"/>
    <col min="7" max="7" width="26" style="16" customWidth="1"/>
    <col min="8" max="8" width="13.6328125" style="16" customWidth="1"/>
    <col min="9" max="9" width="16.1796875" style="16" customWidth="1"/>
    <col min="10" max="10" width="21.81640625" style="16" customWidth="1"/>
  </cols>
  <sheetData>
    <row r="1" spans="1:16" s="1" customFormat="1" ht="34" customHeight="1" thickBot="1" x14ac:dyDescent="0.4">
      <c r="A1" s="121" t="s">
        <v>6</v>
      </c>
      <c r="B1" s="121" t="s">
        <v>1</v>
      </c>
      <c r="C1" s="121" t="s">
        <v>38</v>
      </c>
      <c r="D1" s="121" t="s">
        <v>5</v>
      </c>
      <c r="E1" s="121" t="s">
        <v>92</v>
      </c>
      <c r="F1" s="121" t="s">
        <v>91</v>
      </c>
      <c r="G1" s="121" t="s">
        <v>83</v>
      </c>
      <c r="H1" s="121" t="s">
        <v>4</v>
      </c>
      <c r="I1" s="121" t="s">
        <v>84</v>
      </c>
      <c r="J1" s="121" t="s">
        <v>95</v>
      </c>
      <c r="K1" s="26"/>
      <c r="L1" s="26"/>
      <c r="M1" s="26"/>
      <c r="N1" s="26"/>
      <c r="O1" s="26"/>
      <c r="P1" s="4"/>
    </row>
    <row r="2" spans="1:16" s="16" customFormat="1" ht="46.5" customHeight="1" x14ac:dyDescent="0.3">
      <c r="A2" s="235">
        <v>8.1</v>
      </c>
      <c r="B2" s="232" t="s">
        <v>319</v>
      </c>
      <c r="C2" s="81" t="s">
        <v>61</v>
      </c>
      <c r="D2" s="82" t="s">
        <v>342</v>
      </c>
      <c r="E2" s="74"/>
      <c r="F2" s="74"/>
      <c r="G2" s="74"/>
      <c r="H2" s="74"/>
      <c r="I2" s="74"/>
      <c r="J2" s="75"/>
      <c r="K2" s="15"/>
      <c r="L2" s="106"/>
      <c r="M2" s="15"/>
      <c r="N2" s="15"/>
      <c r="O2" s="15"/>
      <c r="P2" s="15"/>
    </row>
    <row r="3" spans="1:16" s="16" customFormat="1" ht="68.5" customHeight="1" x14ac:dyDescent="0.3">
      <c r="A3" s="236">
        <f t="shared" ref="A3:A8" si="0">A2</f>
        <v>8.1</v>
      </c>
      <c r="B3" s="233" t="str">
        <f t="shared" ref="B3:B8" si="1">B2</f>
        <v>There are measures in place to ensure children’s information is not used to promote or market any services to them in a way that is obviously detrimental to their physical or mental health and wellbeing.</v>
      </c>
      <c r="C3" s="51" t="s">
        <v>62</v>
      </c>
      <c r="D3" s="53" t="s">
        <v>341</v>
      </c>
      <c r="E3" s="14"/>
      <c r="F3" s="14"/>
      <c r="G3" s="14"/>
      <c r="H3" s="14"/>
      <c r="I3" s="14"/>
      <c r="J3" s="76"/>
      <c r="K3" s="15"/>
      <c r="L3" s="106"/>
      <c r="M3" s="15"/>
      <c r="N3" s="15"/>
      <c r="O3" s="15"/>
      <c r="P3" s="15"/>
    </row>
    <row r="4" spans="1:16" s="16" customFormat="1" ht="79" customHeight="1" x14ac:dyDescent="0.3">
      <c r="A4" s="236">
        <f t="shared" si="0"/>
        <v>8.1</v>
      </c>
      <c r="B4" s="233" t="str">
        <f t="shared" si="1"/>
        <v>There are measures in place to ensure children’s information is not used to promote or market any services to them in a way that is obviously detrimental to their physical or mental health and wellbeing.</v>
      </c>
      <c r="C4" s="51" t="s">
        <v>63</v>
      </c>
      <c r="D4" s="53" t="s">
        <v>340</v>
      </c>
      <c r="E4" s="14"/>
      <c r="F4" s="14"/>
      <c r="G4" s="14"/>
      <c r="H4" s="14"/>
      <c r="I4" s="14"/>
      <c r="J4" s="76"/>
      <c r="K4" s="15"/>
      <c r="L4" s="106"/>
      <c r="M4" s="15"/>
      <c r="N4" s="15"/>
      <c r="O4" s="15"/>
      <c r="P4" s="15"/>
    </row>
    <row r="5" spans="1:16" s="16" customFormat="1" ht="85" customHeight="1" x14ac:dyDescent="0.3">
      <c r="A5" s="236">
        <f t="shared" si="0"/>
        <v>8.1</v>
      </c>
      <c r="B5" s="233" t="str">
        <f t="shared" si="1"/>
        <v>There are measures in place to ensure children’s information is not used to promote or market any services to them in a way that is obviously detrimental to their physical or mental health and wellbeing.</v>
      </c>
      <c r="C5" s="51" t="s">
        <v>64</v>
      </c>
      <c r="D5" s="53" t="s">
        <v>339</v>
      </c>
      <c r="E5" s="14"/>
      <c r="F5" s="14"/>
      <c r="G5" s="14"/>
      <c r="H5" s="14"/>
      <c r="I5" s="14"/>
      <c r="J5" s="76"/>
      <c r="K5" s="15"/>
      <c r="L5" s="106"/>
      <c r="M5" s="15"/>
      <c r="N5" s="15"/>
      <c r="O5" s="15"/>
      <c r="P5" s="15"/>
    </row>
    <row r="6" spans="1:16" s="16" customFormat="1" ht="68.5" customHeight="1" x14ac:dyDescent="0.3">
      <c r="A6" s="236">
        <f t="shared" si="0"/>
        <v>8.1</v>
      </c>
      <c r="B6" s="233" t="str">
        <f t="shared" si="1"/>
        <v>There are measures in place to ensure children’s information is not used to promote or market any services to them in a way that is obviously detrimental to their physical or mental health and wellbeing.</v>
      </c>
      <c r="C6" s="51" t="s">
        <v>65</v>
      </c>
      <c r="D6" s="53" t="s">
        <v>338</v>
      </c>
      <c r="E6" s="14"/>
      <c r="F6" s="14"/>
      <c r="G6" s="14"/>
      <c r="H6" s="14"/>
      <c r="I6" s="14"/>
      <c r="J6" s="76"/>
      <c r="K6" s="15"/>
      <c r="L6" s="106"/>
      <c r="M6" s="15"/>
      <c r="N6" s="15"/>
      <c r="O6" s="15"/>
      <c r="P6" s="15"/>
    </row>
    <row r="7" spans="1:16" s="16" customFormat="1" ht="46.5" customHeight="1" x14ac:dyDescent="0.3">
      <c r="A7" s="236">
        <f t="shared" si="0"/>
        <v>8.1</v>
      </c>
      <c r="B7" s="233" t="str">
        <f t="shared" si="1"/>
        <v>There are measures in place to ensure children’s information is not used to promote or market any services to them in a way that is obviously detrimental to their physical or mental health and wellbeing.</v>
      </c>
      <c r="C7" s="51" t="s">
        <v>66</v>
      </c>
      <c r="D7" s="53" t="s">
        <v>337</v>
      </c>
      <c r="E7" s="14"/>
      <c r="F7" s="14"/>
      <c r="G7" s="14"/>
      <c r="H7" s="14"/>
      <c r="I7" s="14"/>
      <c r="J7" s="76"/>
      <c r="K7" s="15"/>
      <c r="L7" s="106"/>
      <c r="M7" s="15"/>
      <c r="N7" s="15"/>
      <c r="O7" s="15"/>
      <c r="P7" s="15"/>
    </row>
    <row r="8" spans="1:16" s="16" customFormat="1" ht="74.5" customHeight="1" thickBot="1" x14ac:dyDescent="0.35">
      <c r="A8" s="237">
        <f t="shared" si="0"/>
        <v>8.1</v>
      </c>
      <c r="B8" s="234" t="str">
        <f t="shared" si="1"/>
        <v>There are measures in place to ensure children’s information is not used to promote or market any services to them in a way that is obviously detrimental to their physical or mental health and wellbeing.</v>
      </c>
      <c r="C8" s="83" t="s">
        <v>103</v>
      </c>
      <c r="D8" s="78" t="s">
        <v>336</v>
      </c>
      <c r="E8" s="79"/>
      <c r="F8" s="79"/>
      <c r="G8" s="79"/>
      <c r="H8" s="79"/>
      <c r="I8" s="79"/>
      <c r="J8" s="80"/>
      <c r="K8" s="15"/>
      <c r="L8" s="106"/>
      <c r="M8" s="15"/>
      <c r="N8" s="15"/>
      <c r="O8" s="15"/>
      <c r="P8" s="15"/>
    </row>
    <row r="9" spans="1:16" s="16" customFormat="1" ht="74.5" customHeight="1" x14ac:dyDescent="0.3">
      <c r="A9" s="235">
        <v>8.1999999999999993</v>
      </c>
      <c r="B9" s="232" t="s">
        <v>320</v>
      </c>
      <c r="C9" s="81" t="s">
        <v>67</v>
      </c>
      <c r="D9" s="82" t="s">
        <v>335</v>
      </c>
      <c r="E9" s="74"/>
      <c r="F9" s="74"/>
      <c r="G9" s="74"/>
      <c r="H9" s="74"/>
      <c r="I9" s="74"/>
      <c r="J9" s="75"/>
      <c r="K9" s="15"/>
      <c r="L9" s="106"/>
      <c r="M9" s="15"/>
      <c r="N9" s="15"/>
      <c r="O9" s="15"/>
      <c r="P9" s="15"/>
    </row>
    <row r="10" spans="1:16" s="16" customFormat="1" ht="68.5" customHeight="1" x14ac:dyDescent="0.3">
      <c r="A10" s="236">
        <f t="shared" ref="A10:A14" si="2">A9</f>
        <v>8.1999999999999993</v>
      </c>
      <c r="B10" s="233" t="str">
        <f t="shared" ref="B10:B14" si="3">B9</f>
        <v>Where information is used to promote or personalise content feeds, the content is not obviously detrimental to the child or in breach of other regulatory restrictions or advice (eg Online Safety Act 2023 and advertising rules).</v>
      </c>
      <c r="C10" s="51" t="s">
        <v>68</v>
      </c>
      <c r="D10" s="53" t="s">
        <v>334</v>
      </c>
      <c r="E10" s="14"/>
      <c r="F10" s="14"/>
      <c r="G10" s="14"/>
      <c r="H10" s="14"/>
      <c r="I10" s="14"/>
      <c r="J10" s="76"/>
      <c r="K10" s="15"/>
      <c r="L10" s="106"/>
      <c r="M10" s="15"/>
      <c r="N10" s="15"/>
      <c r="O10" s="15"/>
      <c r="P10" s="15"/>
    </row>
    <row r="11" spans="1:16" s="16" customFormat="1" ht="68.5" customHeight="1" x14ac:dyDescent="0.3">
      <c r="A11" s="236">
        <f t="shared" si="2"/>
        <v>8.1999999999999993</v>
      </c>
      <c r="B11" s="233" t="str">
        <f t="shared" si="3"/>
        <v>Where information is used to promote or personalise content feeds, the content is not obviously detrimental to the child or in breach of other regulatory restrictions or advice (eg Online Safety Act 2023 and advertising rules).</v>
      </c>
      <c r="C11" s="51" t="s">
        <v>69</v>
      </c>
      <c r="D11" s="53" t="s">
        <v>333</v>
      </c>
      <c r="E11" s="14"/>
      <c r="F11" s="14"/>
      <c r="G11" s="14"/>
      <c r="H11" s="14"/>
      <c r="I11" s="14"/>
      <c r="J11" s="76"/>
      <c r="K11" s="15"/>
      <c r="L11" s="106"/>
      <c r="M11" s="15"/>
      <c r="N11" s="15"/>
      <c r="O11" s="15"/>
      <c r="P11" s="15"/>
    </row>
    <row r="12" spans="1:16" s="16" customFormat="1" ht="68.5" customHeight="1" x14ac:dyDescent="0.3">
      <c r="A12" s="236">
        <f t="shared" si="2"/>
        <v>8.1999999999999993</v>
      </c>
      <c r="B12" s="233" t="str">
        <f t="shared" si="3"/>
        <v>Where information is used to promote or personalise content feeds, the content is not obviously detrimental to the child or in breach of other regulatory restrictions or advice (eg Online Safety Act 2023 and advertising rules).</v>
      </c>
      <c r="C12" s="51" t="s">
        <v>104</v>
      </c>
      <c r="D12" s="53" t="s">
        <v>332</v>
      </c>
      <c r="E12" s="14"/>
      <c r="F12" s="14"/>
      <c r="G12" s="14"/>
      <c r="H12" s="14"/>
      <c r="I12" s="14"/>
      <c r="J12" s="76"/>
      <c r="K12" s="15"/>
      <c r="L12" s="106"/>
      <c r="M12" s="15"/>
      <c r="N12" s="15"/>
      <c r="O12" s="15"/>
      <c r="P12" s="15"/>
    </row>
    <row r="13" spans="1:16" s="16" customFormat="1" ht="68.5" customHeight="1" x14ac:dyDescent="0.3">
      <c r="A13" s="236">
        <f t="shared" si="2"/>
        <v>8.1999999999999993</v>
      </c>
      <c r="B13" s="233" t="str">
        <f t="shared" si="3"/>
        <v>Where information is used to promote or personalise content feeds, the content is not obviously detrimental to the child or in breach of other regulatory restrictions or advice (eg Online Safety Act 2023 and advertising rules).</v>
      </c>
      <c r="C13" s="51" t="s">
        <v>321</v>
      </c>
      <c r="D13" s="53" t="s">
        <v>331</v>
      </c>
      <c r="E13" s="14"/>
      <c r="F13" s="14"/>
      <c r="G13" s="14"/>
      <c r="H13" s="14"/>
      <c r="I13" s="14"/>
      <c r="J13" s="76"/>
      <c r="K13" s="15"/>
      <c r="L13" s="106"/>
      <c r="M13" s="15"/>
      <c r="N13" s="15"/>
      <c r="O13" s="15"/>
      <c r="P13" s="15"/>
    </row>
    <row r="14" spans="1:16" s="16" customFormat="1" ht="46.5" customHeight="1" thickBot="1" x14ac:dyDescent="0.35">
      <c r="A14" s="237">
        <f t="shared" si="2"/>
        <v>8.1999999999999993</v>
      </c>
      <c r="B14" s="234" t="str">
        <f t="shared" si="3"/>
        <v>Where information is used to promote or personalise content feeds, the content is not obviously detrimental to the child or in breach of other regulatory restrictions or advice (eg Online Safety Act 2023 and advertising rules).</v>
      </c>
      <c r="C14" s="83" t="s">
        <v>322</v>
      </c>
      <c r="D14" s="78" t="s">
        <v>330</v>
      </c>
      <c r="E14" s="79"/>
      <c r="F14" s="79"/>
      <c r="G14" s="79"/>
      <c r="H14" s="79"/>
      <c r="I14" s="79"/>
      <c r="J14" s="80"/>
      <c r="K14" s="15"/>
      <c r="L14" s="106"/>
      <c r="M14" s="15"/>
      <c r="N14" s="15"/>
      <c r="O14" s="15"/>
      <c r="P14" s="15"/>
    </row>
    <row r="15" spans="1:16" s="16" customFormat="1" ht="68.5" customHeight="1" x14ac:dyDescent="0.3">
      <c r="A15" s="178">
        <v>8.3000000000000007</v>
      </c>
      <c r="B15" s="181" t="s">
        <v>323</v>
      </c>
      <c r="C15" s="81" t="s">
        <v>70</v>
      </c>
      <c r="D15" s="82" t="s">
        <v>325</v>
      </c>
      <c r="E15" s="74"/>
      <c r="F15" s="74"/>
      <c r="G15" s="74"/>
      <c r="H15" s="74"/>
      <c r="I15" s="74"/>
      <c r="J15" s="75"/>
      <c r="K15" s="15"/>
      <c r="L15" s="106"/>
      <c r="M15" s="15"/>
      <c r="N15" s="15"/>
      <c r="O15" s="15"/>
      <c r="P15" s="15"/>
    </row>
    <row r="16" spans="1:16" s="16" customFormat="1" ht="73.5" customHeight="1" x14ac:dyDescent="0.3">
      <c r="A16" s="179">
        <f t="shared" ref="A16:A19" si="4">A15</f>
        <v>8.3000000000000007</v>
      </c>
      <c r="B16" s="182" t="str">
        <f t="shared" ref="B16:B19" si="5">B15</f>
        <v>Strategies used to extend user engagement or encourage people to continue playing a game, watching video content or otherwise staying online, are not detrimental to a child's mental or physical wellbeing.</v>
      </c>
      <c r="C16" s="51" t="s">
        <v>71</v>
      </c>
      <c r="D16" s="53" t="s">
        <v>326</v>
      </c>
      <c r="E16" s="14"/>
      <c r="F16" s="14"/>
      <c r="G16" s="14"/>
      <c r="H16" s="14"/>
      <c r="I16" s="14"/>
      <c r="J16" s="76"/>
      <c r="K16" s="15"/>
      <c r="L16" s="106"/>
      <c r="M16" s="15"/>
      <c r="N16" s="15"/>
      <c r="O16" s="15"/>
      <c r="P16" s="15"/>
    </row>
    <row r="17" spans="1:16" s="16" customFormat="1" ht="46.5" customHeight="1" x14ac:dyDescent="0.3">
      <c r="A17" s="179">
        <f t="shared" si="4"/>
        <v>8.3000000000000007</v>
      </c>
      <c r="B17" s="182" t="str">
        <f t="shared" si="5"/>
        <v>Strategies used to extend user engagement or encourage people to continue playing a game, watching video content or otherwise staying online, are not detrimental to a child's mental or physical wellbeing.</v>
      </c>
      <c r="C17" s="51" t="s">
        <v>73</v>
      </c>
      <c r="D17" s="53" t="s">
        <v>327</v>
      </c>
      <c r="E17" s="14"/>
      <c r="F17" s="14"/>
      <c r="G17" s="14"/>
      <c r="H17" s="14"/>
      <c r="I17" s="14"/>
      <c r="J17" s="76"/>
      <c r="K17" s="15"/>
      <c r="L17" s="106"/>
      <c r="M17" s="15"/>
      <c r="N17" s="15"/>
      <c r="O17" s="15"/>
      <c r="P17" s="15"/>
    </row>
    <row r="18" spans="1:16" s="16" customFormat="1" ht="68.5" customHeight="1" x14ac:dyDescent="0.3">
      <c r="A18" s="179">
        <f t="shared" si="4"/>
        <v>8.3000000000000007</v>
      </c>
      <c r="B18" s="182" t="str">
        <f t="shared" si="5"/>
        <v>Strategies used to extend user engagement or encourage people to continue playing a game, watching video content or otherwise staying online, are not detrimental to a child's mental or physical wellbeing.</v>
      </c>
      <c r="C18" s="51" t="s">
        <v>72</v>
      </c>
      <c r="D18" s="53" t="s">
        <v>328</v>
      </c>
      <c r="E18" s="14"/>
      <c r="F18" s="14"/>
      <c r="G18" s="14"/>
      <c r="H18" s="14"/>
      <c r="I18" s="14"/>
      <c r="J18" s="76"/>
      <c r="K18" s="15"/>
      <c r="L18" s="106"/>
      <c r="M18" s="15"/>
      <c r="N18" s="15"/>
      <c r="O18" s="15"/>
      <c r="P18" s="15"/>
    </row>
    <row r="19" spans="1:16" s="16" customFormat="1" ht="46.5" customHeight="1" thickBot="1" x14ac:dyDescent="0.35">
      <c r="A19" s="180">
        <f t="shared" si="4"/>
        <v>8.3000000000000007</v>
      </c>
      <c r="B19" s="183" t="str">
        <f t="shared" si="5"/>
        <v>Strategies used to extend user engagement or encourage people to continue playing a game, watching video content or otherwise staying online, are not detrimental to a child's mental or physical wellbeing.</v>
      </c>
      <c r="C19" s="83" t="s">
        <v>324</v>
      </c>
      <c r="D19" s="78" t="s">
        <v>329</v>
      </c>
      <c r="E19" s="79"/>
      <c r="F19" s="79"/>
      <c r="G19" s="79"/>
      <c r="H19" s="79"/>
      <c r="I19" s="79"/>
      <c r="J19" s="80"/>
      <c r="K19" s="15"/>
      <c r="L19" s="106"/>
      <c r="M19" s="15"/>
      <c r="N19" s="15"/>
      <c r="O19" s="15"/>
      <c r="P19" s="15"/>
    </row>
    <row r="20" spans="1:16" s="16" customFormat="1" ht="34" customHeight="1" x14ac:dyDescent="0.3">
      <c r="A20" s="55"/>
      <c r="B20" s="24"/>
      <c r="C20" s="55"/>
      <c r="D20" s="94"/>
      <c r="E20" s="21"/>
      <c r="F20" s="21"/>
      <c r="G20" s="21"/>
      <c r="H20" s="21"/>
      <c r="I20" s="21"/>
      <c r="J20" s="62"/>
      <c r="K20" s="15"/>
      <c r="L20" s="15"/>
      <c r="M20" s="15"/>
      <c r="N20" s="15"/>
      <c r="O20" s="15"/>
      <c r="P20" s="15"/>
    </row>
    <row r="21" spans="1:16" s="16" customFormat="1" ht="34" customHeight="1" x14ac:dyDescent="0.3">
      <c r="A21" s="55"/>
      <c r="B21" s="24"/>
      <c r="C21" s="55"/>
      <c r="D21" s="94"/>
      <c r="E21" s="21"/>
      <c r="F21" s="21"/>
      <c r="G21" s="21"/>
      <c r="H21" s="21"/>
      <c r="I21" s="21"/>
      <c r="J21" s="62"/>
      <c r="K21" s="15"/>
      <c r="L21" s="15"/>
      <c r="M21" s="15"/>
      <c r="N21" s="15"/>
      <c r="O21" s="15"/>
      <c r="P21" s="15"/>
    </row>
    <row r="22" spans="1:16" s="16" customFormat="1" ht="34" customHeight="1" x14ac:dyDescent="0.3">
      <c r="A22" s="55"/>
      <c r="B22" s="24"/>
      <c r="C22" s="55"/>
      <c r="D22" s="94"/>
      <c r="E22" s="21"/>
      <c r="F22" s="21"/>
      <c r="G22" s="21"/>
      <c r="H22" s="21"/>
      <c r="I22" s="21"/>
      <c r="J22" s="62"/>
      <c r="K22" s="15"/>
      <c r="L22" s="15"/>
      <c r="M22" s="15"/>
      <c r="N22" s="15"/>
      <c r="O22" s="15"/>
      <c r="P22" s="15"/>
    </row>
    <row r="23" spans="1:16" s="16" customFormat="1" ht="34" customHeight="1" x14ac:dyDescent="0.3">
      <c r="A23" s="55"/>
      <c r="B23" s="24"/>
      <c r="C23" s="55"/>
      <c r="D23" s="91"/>
      <c r="E23" s="21"/>
      <c r="F23" s="21"/>
      <c r="G23" s="21"/>
      <c r="H23" s="21"/>
      <c r="I23" s="21"/>
      <c r="J23" s="62"/>
      <c r="K23" s="15"/>
      <c r="L23" s="15"/>
      <c r="M23" s="15"/>
      <c r="N23" s="15"/>
      <c r="O23" s="15"/>
      <c r="P23" s="15"/>
    </row>
    <row r="24" spans="1:16" s="16" customFormat="1" ht="34" customHeight="1" x14ac:dyDescent="0.3">
      <c r="A24" s="55"/>
      <c r="B24" s="24"/>
      <c r="C24" s="55"/>
      <c r="D24" s="48"/>
      <c r="E24" s="21"/>
      <c r="F24" s="21"/>
      <c r="G24" s="21"/>
      <c r="H24" s="21"/>
      <c r="I24" s="21"/>
      <c r="J24" s="62"/>
      <c r="K24" s="15"/>
      <c r="L24" s="15"/>
      <c r="M24" s="15"/>
      <c r="N24" s="15"/>
      <c r="O24" s="15"/>
      <c r="P24" s="15"/>
    </row>
    <row r="25" spans="1:16" s="16" customFormat="1" ht="34" customHeight="1" x14ac:dyDescent="0.3">
      <c r="A25" s="55"/>
      <c r="B25" s="24"/>
      <c r="C25" s="55"/>
      <c r="D25" s="48"/>
      <c r="E25" s="21"/>
      <c r="F25" s="21"/>
      <c r="G25" s="21"/>
      <c r="H25" s="21"/>
      <c r="I25" s="21"/>
      <c r="J25" s="62"/>
      <c r="K25" s="15"/>
      <c r="L25" s="15"/>
      <c r="M25" s="15"/>
      <c r="N25" s="15"/>
      <c r="O25" s="15"/>
      <c r="P25" s="15"/>
    </row>
    <row r="26" spans="1:16" s="16" customFormat="1" ht="34" customHeight="1" x14ac:dyDescent="0.3">
      <c r="A26" s="55"/>
      <c r="B26" s="24"/>
      <c r="C26" s="55"/>
      <c r="D26" s="48"/>
      <c r="E26" s="21"/>
      <c r="F26" s="21"/>
      <c r="G26" s="21"/>
      <c r="H26" s="21"/>
      <c r="I26" s="21"/>
      <c r="J26" s="62"/>
      <c r="K26" s="15"/>
      <c r="L26" s="15"/>
      <c r="M26" s="15"/>
      <c r="N26" s="15"/>
      <c r="O26" s="15"/>
      <c r="P26" s="15"/>
    </row>
    <row r="27" spans="1:16" s="16" customFormat="1" ht="34" customHeight="1" x14ac:dyDescent="0.3">
      <c r="A27" s="55"/>
      <c r="B27" s="24"/>
      <c r="C27" s="55"/>
      <c r="D27" s="48"/>
      <c r="E27" s="21"/>
      <c r="F27" s="21"/>
      <c r="G27" s="21"/>
      <c r="H27" s="21"/>
      <c r="I27" s="21"/>
      <c r="J27" s="62"/>
      <c r="K27" s="15"/>
      <c r="L27" s="15"/>
      <c r="M27" s="15"/>
      <c r="N27" s="15"/>
      <c r="O27" s="15"/>
      <c r="P27" s="15"/>
    </row>
    <row r="28" spans="1:16" s="16" customFormat="1" ht="34" customHeight="1" x14ac:dyDescent="0.3">
      <c r="A28" s="55"/>
      <c r="B28" s="24"/>
      <c r="C28" s="55"/>
      <c r="D28" s="48"/>
      <c r="E28" s="21"/>
      <c r="F28" s="21"/>
      <c r="G28" s="21"/>
      <c r="H28" s="21"/>
      <c r="I28" s="21"/>
      <c r="J28" s="62"/>
      <c r="K28" s="15"/>
      <c r="L28" s="15"/>
      <c r="M28" s="15"/>
      <c r="N28" s="15"/>
      <c r="O28" s="15"/>
      <c r="P28" s="15"/>
    </row>
    <row r="29" spans="1:16" s="16" customFormat="1" ht="34" customHeight="1" x14ac:dyDescent="0.3">
      <c r="A29" s="55"/>
      <c r="B29" s="24"/>
      <c r="C29" s="55"/>
      <c r="D29" s="48"/>
      <c r="E29" s="21"/>
      <c r="F29" s="21"/>
      <c r="G29" s="21"/>
      <c r="H29" s="21"/>
      <c r="I29" s="21"/>
      <c r="J29" s="62"/>
      <c r="K29" s="15"/>
      <c r="L29" s="15"/>
      <c r="M29" s="15"/>
      <c r="N29" s="15"/>
      <c r="O29" s="15"/>
      <c r="P29" s="15"/>
    </row>
    <row r="30" spans="1:16" s="16" customFormat="1" ht="34" customHeight="1" x14ac:dyDescent="0.3">
      <c r="A30" s="55"/>
      <c r="B30" s="24"/>
      <c r="C30" s="55"/>
      <c r="D30" s="48"/>
      <c r="E30" s="21"/>
      <c r="F30" s="21"/>
      <c r="G30" s="21"/>
      <c r="H30" s="21"/>
      <c r="I30" s="21"/>
      <c r="J30" s="62"/>
      <c r="K30" s="15"/>
      <c r="L30" s="15"/>
      <c r="M30" s="15"/>
      <c r="N30" s="15"/>
      <c r="O30" s="15"/>
      <c r="P30" s="15"/>
    </row>
    <row r="31" spans="1:16" ht="34" customHeight="1" x14ac:dyDescent="0.35">
      <c r="I31" s="15"/>
    </row>
  </sheetData>
  <sheetProtection formatColumns="0" formatRows="0" autoFilter="0"/>
  <autoFilter ref="A1:J1" xr:uid="{625436DE-9C62-4041-BE80-05861B1C000F}"/>
  <mergeCells count="6">
    <mergeCell ref="B15:B19"/>
    <mergeCell ref="A15:A19"/>
    <mergeCell ref="B9:B14"/>
    <mergeCell ref="A9:A14"/>
    <mergeCell ref="A2:A8"/>
    <mergeCell ref="B2:B8"/>
  </mergeCells>
  <phoneticPr fontId="18" type="noConversion"/>
  <conditionalFormatting sqref="E2:E19">
    <cfRule type="containsText" dxfId="38" priority="4" operator="containsText" text="Not Applicable">
      <formula>NOT(ISERROR(SEARCH("Not Applicable",E2)))</formula>
    </cfRule>
    <cfRule type="containsText" dxfId="37" priority="5" operator="containsText" text="Not meeting">
      <formula>NOT(ISERROR(SEARCH("Not meeting",E2)))</formula>
    </cfRule>
    <cfRule type="containsText" dxfId="36" priority="6" operator="containsText" text="Partially">
      <formula>NOT(ISERROR(SEARCH("Partially",E2)))</formula>
    </cfRule>
    <cfRule type="containsText" dxfId="35" priority="7" operator="containsText" text="Fully">
      <formula>NOT(ISERROR(SEARCH("Fully",E2)))</formula>
    </cfRule>
  </conditionalFormatting>
  <conditionalFormatting sqref="K1:O1 K2:K19 M2:O19 K20:O30">
    <cfRule type="notContainsBlanks" dxfId="33" priority="1">
      <formula>LEN(TRIM(K1))&gt;0</formula>
    </cfRule>
  </conditionalFormatting>
  <conditionalFormatting sqref="K1:O1">
    <cfRule type="notContainsBlanks" dxfId="32" priority="2">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3" operator="between" id="{3A684DD8-B6B9-425F-ACC3-AB12C356BC42}">
            <xm:f>Lookup!$A$8</xm:f>
            <xm:f>Lookup!$A$9</xm:f>
            <x14:dxf>
              <font>
                <b/>
                <i val="0"/>
                <color theme="0"/>
              </font>
              <fill>
                <patternFill>
                  <bgColor rgb="FFFF0000"/>
                </patternFill>
              </fill>
            </x14:dxf>
          </x14:cfRule>
          <xm:sqref>J2:J19</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2F6C59FE-6883-4ECB-B3B6-2DFE3984B817}">
          <x14:formula1>
            <xm:f>Lookup!$A$1:$A$4</xm:f>
          </x14:formula1>
          <xm:sqref>E2:E30</xm:sqref>
        </x14:dataValidation>
        <x14:dataValidation type="list" allowBlank="1" showInputMessage="1" showErrorMessage="1" xr:uid="{D09BF438-A0E6-4710-9E90-F9C3C4DC727E}">
          <x14:formula1>
            <xm:f>Lookup!$E$1:$E$5</xm:f>
          </x14:formula1>
          <xm:sqref>I2:I30</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55C9B6-4B01-4086-B4C1-226329C3C277}">
  <sheetPr codeName="Sheet14">
    <tabColor rgb="FFEC008C"/>
  </sheetPr>
  <dimension ref="A1:P10"/>
  <sheetViews>
    <sheetView showGridLines="0" zoomScale="68" zoomScaleNormal="68" workbookViewId="0">
      <pane ySplit="1" topLeftCell="A2" activePane="bottomLeft" state="frozen"/>
      <selection activeCell="T7" sqref="T7"/>
      <selection pane="bottomLeft" activeCell="D6" sqref="D6"/>
    </sheetView>
  </sheetViews>
  <sheetFormatPr defaultRowHeight="33.5" customHeight="1" x14ac:dyDescent="0.35"/>
  <cols>
    <col min="1" max="1" width="12.453125" style="66" customWidth="1"/>
    <col min="2" max="2" width="48.81640625" customWidth="1"/>
    <col min="3" max="3" width="16.1796875" customWidth="1"/>
    <col min="4" max="4" width="63.81640625" customWidth="1"/>
    <col min="5" max="5" width="25" customWidth="1"/>
    <col min="6" max="6" width="28.453125" customWidth="1"/>
    <col min="7" max="7" width="26" customWidth="1"/>
    <col min="8" max="8" width="12" customWidth="1"/>
    <col min="9" max="9" width="15.6328125" customWidth="1"/>
    <col min="10" max="10" width="23.6328125" customWidth="1"/>
  </cols>
  <sheetData>
    <row r="1" spans="1:16" s="1" customFormat="1" ht="33.5" customHeight="1" x14ac:dyDescent="0.35">
      <c r="A1" s="132" t="s">
        <v>6</v>
      </c>
      <c r="B1" s="132" t="s">
        <v>1</v>
      </c>
      <c r="C1" s="132" t="s">
        <v>38</v>
      </c>
      <c r="D1" s="132" t="s">
        <v>5</v>
      </c>
      <c r="E1" s="132" t="s">
        <v>92</v>
      </c>
      <c r="F1" s="132" t="s">
        <v>91</v>
      </c>
      <c r="G1" s="132" t="s">
        <v>83</v>
      </c>
      <c r="H1" s="132" t="s">
        <v>4</v>
      </c>
      <c r="I1" s="132" t="s">
        <v>84</v>
      </c>
      <c r="J1" s="132" t="s">
        <v>95</v>
      </c>
      <c r="K1" s="26"/>
      <c r="L1" s="26"/>
      <c r="M1" s="26"/>
      <c r="N1" s="26"/>
      <c r="O1" s="26"/>
      <c r="P1" s="4"/>
    </row>
    <row r="2" spans="1:16" ht="79.5" customHeight="1" x14ac:dyDescent="0.35">
      <c r="A2" s="236">
        <v>9.1</v>
      </c>
      <c r="B2" s="233" t="s">
        <v>508</v>
      </c>
      <c r="C2" s="67" t="s">
        <v>74</v>
      </c>
      <c r="D2" s="70" t="s">
        <v>351</v>
      </c>
      <c r="E2" s="71"/>
      <c r="F2" s="71"/>
      <c r="G2" s="71"/>
      <c r="H2" s="71"/>
      <c r="I2" s="71"/>
      <c r="J2" s="84"/>
      <c r="K2" s="106"/>
      <c r="L2" s="64"/>
      <c r="M2" s="64"/>
      <c r="O2" s="64"/>
      <c r="P2" s="65"/>
    </row>
    <row r="3" spans="1:16" ht="79.5" customHeight="1" x14ac:dyDescent="0.35">
      <c r="A3" s="236">
        <f t="shared" ref="A3:A4" si="0">A2</f>
        <v>9.1</v>
      </c>
      <c r="B3" s="233" t="str">
        <f t="shared" ref="B3:B4" si="1">B2</f>
        <v>For services accessed, or likely to be accessed by children, each processing activity is reviewed to determine whether it might pose a risk to children and then the default privacy setting is set to high privacy.</v>
      </c>
      <c r="C3" s="51" t="s">
        <v>75</v>
      </c>
      <c r="D3" s="53" t="s">
        <v>352</v>
      </c>
      <c r="E3" s="14"/>
      <c r="F3" s="14"/>
      <c r="G3" s="14"/>
      <c r="H3" s="14"/>
      <c r="I3" s="14"/>
      <c r="J3" s="76"/>
      <c r="K3" s="106"/>
      <c r="L3" s="64"/>
      <c r="M3" s="64"/>
      <c r="O3" s="64"/>
      <c r="P3" s="65"/>
    </row>
    <row r="4" spans="1:16" ht="68.5" customHeight="1" thickBot="1" x14ac:dyDescent="0.4">
      <c r="A4" s="237">
        <f t="shared" si="0"/>
        <v>9.1</v>
      </c>
      <c r="B4" s="234" t="str">
        <f t="shared" si="1"/>
        <v>For services accessed, or likely to be accessed by children, each processing activity is reviewed to determine whether it might pose a risk to children and then the default privacy setting is set to high privacy.</v>
      </c>
      <c r="C4" s="83" t="s">
        <v>76</v>
      </c>
      <c r="D4" s="78" t="s">
        <v>353</v>
      </c>
      <c r="E4" s="79"/>
      <c r="F4" s="79"/>
      <c r="G4" s="79"/>
      <c r="H4" s="79"/>
      <c r="I4" s="79"/>
      <c r="J4" s="80"/>
      <c r="K4" s="106"/>
      <c r="L4" s="64"/>
      <c r="M4" s="64"/>
      <c r="O4" s="64"/>
      <c r="P4" s="65"/>
    </row>
    <row r="5" spans="1:16" ht="68.5" customHeight="1" x14ac:dyDescent="0.35">
      <c r="A5" s="235">
        <v>9.1999999999999993</v>
      </c>
      <c r="B5" s="232" t="s">
        <v>344</v>
      </c>
      <c r="C5" s="81" t="s">
        <v>77</v>
      </c>
      <c r="D5" s="82" t="s">
        <v>345</v>
      </c>
      <c r="E5" s="74"/>
      <c r="F5" s="74"/>
      <c r="G5" s="74"/>
      <c r="H5" s="74"/>
      <c r="I5" s="74"/>
      <c r="J5" s="75"/>
      <c r="K5" s="106"/>
      <c r="L5" s="64"/>
      <c r="M5" s="64"/>
      <c r="O5" s="64"/>
      <c r="P5" s="65"/>
    </row>
    <row r="6" spans="1:16" ht="68.5" customHeight="1" x14ac:dyDescent="0.35">
      <c r="A6" s="236">
        <f t="shared" ref="A6:A10" si="2">A5</f>
        <v>9.1999999999999993</v>
      </c>
      <c r="B6" s="233" t="str">
        <f t="shared" ref="B6:B10" si="3">B5</f>
        <v>There are measures in place to ensure that any user or system generated changes to privacy settings do not compromise children’s privacy.</v>
      </c>
      <c r="C6" s="51" t="s">
        <v>78</v>
      </c>
      <c r="D6" s="53" t="s">
        <v>346</v>
      </c>
      <c r="E6" s="14"/>
      <c r="F6" s="14"/>
      <c r="G6" s="14"/>
      <c r="H6" s="14"/>
      <c r="I6" s="14"/>
      <c r="J6" s="76"/>
      <c r="K6" s="106"/>
      <c r="L6" s="64"/>
      <c r="M6" s="64"/>
      <c r="O6" s="64"/>
      <c r="P6" s="65"/>
    </row>
    <row r="7" spans="1:16" ht="46" customHeight="1" x14ac:dyDescent="0.35">
      <c r="A7" s="236">
        <f t="shared" si="2"/>
        <v>9.1999999999999993</v>
      </c>
      <c r="B7" s="233" t="str">
        <f t="shared" si="3"/>
        <v>There are measures in place to ensure that any user or system generated changes to privacy settings do not compromise children’s privacy.</v>
      </c>
      <c r="C7" s="51" t="s">
        <v>79</v>
      </c>
      <c r="D7" s="53" t="s">
        <v>347</v>
      </c>
      <c r="E7" s="14"/>
      <c r="F7" s="14"/>
      <c r="G7" s="14"/>
      <c r="H7" s="14"/>
      <c r="I7" s="14"/>
      <c r="J7" s="76"/>
      <c r="K7" s="106"/>
      <c r="L7" s="64"/>
      <c r="M7" s="64"/>
      <c r="O7" s="64"/>
      <c r="P7" s="65"/>
    </row>
    <row r="8" spans="1:16" ht="79.5" customHeight="1" x14ac:dyDescent="0.35">
      <c r="A8" s="236">
        <f t="shared" si="2"/>
        <v>9.1999999999999993</v>
      </c>
      <c r="B8" s="233" t="str">
        <f t="shared" si="3"/>
        <v>There are measures in place to ensure that any user or system generated changes to privacy settings do not compromise children’s privacy.</v>
      </c>
      <c r="C8" s="51" t="s">
        <v>80</v>
      </c>
      <c r="D8" s="53" t="s">
        <v>348</v>
      </c>
      <c r="E8" s="14"/>
      <c r="F8" s="14"/>
      <c r="G8" s="14"/>
      <c r="H8" s="14"/>
      <c r="I8" s="14"/>
      <c r="J8" s="76"/>
      <c r="K8" s="106"/>
      <c r="L8" s="64"/>
      <c r="M8" s="64"/>
      <c r="O8" s="64"/>
      <c r="P8" s="65"/>
    </row>
    <row r="9" spans="1:16" ht="79.5" customHeight="1" x14ac:dyDescent="0.35">
      <c r="A9" s="236">
        <f t="shared" si="2"/>
        <v>9.1999999999999993</v>
      </c>
      <c r="B9" s="233" t="str">
        <f t="shared" si="3"/>
        <v>There are measures in place to ensure that any user or system generated changes to privacy settings do not compromise children’s privacy.</v>
      </c>
      <c r="C9" s="51" t="s">
        <v>105</v>
      </c>
      <c r="D9" s="53" t="s">
        <v>349</v>
      </c>
      <c r="E9" s="14"/>
      <c r="F9" s="14"/>
      <c r="G9" s="14"/>
      <c r="H9" s="14"/>
      <c r="I9" s="14"/>
      <c r="J9" s="76"/>
      <c r="K9" s="106"/>
      <c r="L9" s="64"/>
      <c r="M9" s="64"/>
      <c r="O9" s="64"/>
      <c r="P9" s="65"/>
    </row>
    <row r="10" spans="1:16" ht="36" customHeight="1" thickBot="1" x14ac:dyDescent="0.4">
      <c r="A10" s="237">
        <f t="shared" si="2"/>
        <v>9.1999999999999993</v>
      </c>
      <c r="B10" s="234" t="str">
        <f t="shared" si="3"/>
        <v>There are measures in place to ensure that any user or system generated changes to privacy settings do not compromise children’s privacy.</v>
      </c>
      <c r="C10" s="83" t="s">
        <v>106</v>
      </c>
      <c r="D10" s="78" t="s">
        <v>350</v>
      </c>
      <c r="E10" s="79"/>
      <c r="F10" s="79"/>
      <c r="G10" s="79"/>
      <c r="H10" s="79"/>
      <c r="I10" s="79"/>
      <c r="J10" s="80"/>
      <c r="K10" s="106"/>
      <c r="L10" s="64"/>
      <c r="M10" s="64"/>
      <c r="O10" s="64"/>
      <c r="P10" s="65"/>
    </row>
  </sheetData>
  <sheetProtection formatColumns="0" formatRows="0" autoFilter="0"/>
  <autoFilter ref="A1:J1" xr:uid="{8C886D99-0796-4496-ACD5-0F6161E5DEC6}"/>
  <mergeCells count="4">
    <mergeCell ref="B5:B10"/>
    <mergeCell ref="A5:A10"/>
    <mergeCell ref="A2:A4"/>
    <mergeCell ref="B2:B4"/>
  </mergeCells>
  <phoneticPr fontId="18" type="noConversion"/>
  <conditionalFormatting sqref="E2:E10">
    <cfRule type="containsText" dxfId="31" priority="8" operator="containsText" text="Not Applicable">
      <formula>NOT(ISERROR(SEARCH("Not Applicable",E2)))</formula>
    </cfRule>
    <cfRule type="containsText" dxfId="30" priority="9" operator="containsText" text="Not meeting">
      <formula>NOT(ISERROR(SEARCH("Not meeting",E2)))</formula>
    </cfRule>
    <cfRule type="containsText" dxfId="29" priority="10" operator="containsText" text="Partially">
      <formula>NOT(ISERROR(SEARCH("Partially",E2)))</formula>
    </cfRule>
    <cfRule type="containsText" dxfId="28" priority="11" operator="containsText" text="Fully">
      <formula>NOT(ISERROR(SEARCH("Fully",E2)))</formula>
    </cfRule>
  </conditionalFormatting>
  <conditionalFormatting sqref="K1:O1 L2:M10 O2:O10">
    <cfRule type="notContainsBlanks" dxfId="26" priority="5">
      <formula>LEN(TRIM(K1))&gt;0</formula>
    </cfRule>
  </conditionalFormatting>
  <conditionalFormatting sqref="K1:O1">
    <cfRule type="notContainsBlanks" dxfId="25" priority="6">
      <formula>LEN(TRIM(K1))&gt;0</formula>
    </cfRule>
  </conditionalFormatting>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7" operator="between" id="{79DA5C09-12B4-492A-85CB-15AFF72D309C}">
            <xm:f>Lookup!$A$8</xm:f>
            <xm:f>Lookup!$A$9</xm:f>
            <x14:dxf>
              <font>
                <b/>
                <i val="0"/>
                <color theme="0"/>
              </font>
              <fill>
                <patternFill>
                  <bgColor rgb="FFFF0000"/>
                </patternFill>
              </fill>
            </x14:dxf>
          </x14:cfRule>
          <xm:sqref>J2:J10</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9B0377C0-FBC0-49D8-A9D5-676A40BB1403}">
          <x14:formula1>
            <xm:f>Lookup!$A$1:$A$4</xm:f>
          </x14:formula1>
          <xm:sqref>E2:E10</xm:sqref>
        </x14:dataValidation>
        <x14:dataValidation type="list" allowBlank="1" showInputMessage="1" showErrorMessage="1" xr:uid="{63E7909B-C6BD-43CA-A0B5-8707D991522C}">
          <x14:formula1>
            <xm:f>Lookup!$E$1:$E$5</xm:f>
          </x14:formula1>
          <xm:sqref>I2:I10</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66E08E-AFE7-40D1-A284-E303C1B86BFB}">
  <sheetPr codeName="Sheet15">
    <tabColor rgb="FF28F828"/>
  </sheetPr>
  <dimension ref="A1:M9"/>
  <sheetViews>
    <sheetView zoomScale="68" zoomScaleNormal="68" workbookViewId="0">
      <pane ySplit="1" topLeftCell="A2" activePane="bottomLeft" state="frozen"/>
      <selection pane="bottomLeft" sqref="A1:J1"/>
    </sheetView>
  </sheetViews>
  <sheetFormatPr defaultColWidth="8.81640625" defaultRowHeight="34.5" customHeight="1" x14ac:dyDescent="0.3"/>
  <cols>
    <col min="1" max="1" width="12.81640625" style="16" customWidth="1"/>
    <col min="2" max="2" width="48.54296875" style="16" customWidth="1"/>
    <col min="3" max="3" width="16.1796875" style="16" customWidth="1"/>
    <col min="4" max="4" width="63.81640625" style="16" customWidth="1"/>
    <col min="5" max="5" width="24.81640625" style="16" customWidth="1"/>
    <col min="6" max="6" width="27.81640625" style="16" customWidth="1"/>
    <col min="7" max="7" width="25.90625" style="16" customWidth="1"/>
    <col min="8" max="8" width="12" style="16" customWidth="1"/>
    <col min="9" max="9" width="14.6328125" style="16" customWidth="1"/>
    <col min="10" max="10" width="21.90625" style="16" customWidth="1"/>
    <col min="11" max="16384" width="8.81640625" style="16"/>
  </cols>
  <sheetData>
    <row r="1" spans="1:13" ht="34.5" customHeight="1" thickBot="1" x14ac:dyDescent="0.35">
      <c r="A1" s="122" t="s">
        <v>6</v>
      </c>
      <c r="B1" s="123" t="s">
        <v>1</v>
      </c>
      <c r="C1" s="123" t="s">
        <v>38</v>
      </c>
      <c r="D1" s="123" t="s">
        <v>5</v>
      </c>
      <c r="E1" s="123" t="s">
        <v>92</v>
      </c>
      <c r="F1" s="123" t="s">
        <v>91</v>
      </c>
      <c r="G1" s="123" t="s">
        <v>83</v>
      </c>
      <c r="H1" s="123" t="s">
        <v>4</v>
      </c>
      <c r="I1" s="123" t="s">
        <v>84</v>
      </c>
      <c r="J1" s="124" t="s">
        <v>95</v>
      </c>
    </row>
    <row r="2" spans="1:13" ht="68.5" customHeight="1" x14ac:dyDescent="0.3">
      <c r="A2" s="241">
        <v>10.1</v>
      </c>
      <c r="B2" s="230" t="s">
        <v>356</v>
      </c>
      <c r="C2" s="67" t="s">
        <v>355</v>
      </c>
      <c r="D2" s="70" t="s">
        <v>368</v>
      </c>
      <c r="E2" s="71"/>
      <c r="F2" s="71"/>
      <c r="G2" s="71"/>
      <c r="H2" s="71"/>
      <c r="I2" s="71"/>
      <c r="J2" s="84"/>
      <c r="L2" s="24"/>
      <c r="M2" s="106"/>
    </row>
    <row r="3" spans="1:13" ht="46" customHeight="1" x14ac:dyDescent="0.3">
      <c r="A3" s="201">
        <f t="shared" ref="A3:B6" si="0">A2</f>
        <v>10.1</v>
      </c>
      <c r="B3" s="182" t="str">
        <f t="shared" si="0"/>
        <v>There are parental controls in place to allow parents or guardians to place limits on a child’s online activity.</v>
      </c>
      <c r="C3" s="51" t="s">
        <v>357</v>
      </c>
      <c r="D3" s="53" t="s">
        <v>369</v>
      </c>
      <c r="E3" s="14"/>
      <c r="F3" s="14"/>
      <c r="G3" s="14"/>
      <c r="H3" s="14"/>
      <c r="I3" s="14"/>
      <c r="J3" s="76"/>
      <c r="L3" s="24"/>
      <c r="M3" s="106"/>
    </row>
    <row r="4" spans="1:13" ht="68.5" customHeight="1" x14ac:dyDescent="0.3">
      <c r="A4" s="201">
        <f t="shared" si="0"/>
        <v>10.1</v>
      </c>
      <c r="B4" s="182" t="str">
        <f t="shared" si="0"/>
        <v>There are parental controls in place to allow parents or guardians to place limits on a child’s online activity.</v>
      </c>
      <c r="C4" s="51" t="s">
        <v>358</v>
      </c>
      <c r="D4" s="53" t="s">
        <v>370</v>
      </c>
      <c r="E4" s="14"/>
      <c r="F4" s="14"/>
      <c r="G4" s="14"/>
      <c r="H4" s="14"/>
      <c r="I4" s="14"/>
      <c r="J4" s="76"/>
      <c r="L4" s="24"/>
      <c r="M4" s="106"/>
    </row>
    <row r="5" spans="1:13" ht="46" customHeight="1" x14ac:dyDescent="0.3">
      <c r="A5" s="201">
        <f t="shared" si="0"/>
        <v>10.1</v>
      </c>
      <c r="B5" s="182" t="str">
        <f t="shared" si="0"/>
        <v>There are parental controls in place to allow parents or guardians to place limits on a child’s online activity.</v>
      </c>
      <c r="C5" s="51" t="s">
        <v>359</v>
      </c>
      <c r="D5" s="53" t="s">
        <v>371</v>
      </c>
      <c r="E5" s="14"/>
      <c r="F5" s="14"/>
      <c r="G5" s="14"/>
      <c r="H5" s="14"/>
      <c r="I5" s="14"/>
      <c r="J5" s="76"/>
      <c r="L5" s="24"/>
      <c r="M5" s="106"/>
    </row>
    <row r="6" spans="1:13" ht="46" customHeight="1" thickBot="1" x14ac:dyDescent="0.35">
      <c r="A6" s="202">
        <f t="shared" si="0"/>
        <v>10.1</v>
      </c>
      <c r="B6" s="183" t="str">
        <f t="shared" si="0"/>
        <v>There are parental controls in place to allow parents or guardians to place limits on a child’s online activity.</v>
      </c>
      <c r="C6" s="83" t="s">
        <v>360</v>
      </c>
      <c r="D6" s="78" t="s">
        <v>372</v>
      </c>
      <c r="E6" s="79"/>
      <c r="F6" s="79"/>
      <c r="G6" s="79"/>
      <c r="H6" s="79"/>
      <c r="I6" s="79"/>
      <c r="J6" s="80"/>
      <c r="L6" s="24"/>
      <c r="M6" s="106"/>
    </row>
    <row r="7" spans="1:13" ht="68.5" customHeight="1" x14ac:dyDescent="0.3">
      <c r="A7" s="178">
        <v>10.199999999999999</v>
      </c>
      <c r="B7" s="181" t="s">
        <v>361</v>
      </c>
      <c r="C7" s="81" t="s">
        <v>362</v>
      </c>
      <c r="D7" s="82" t="s">
        <v>365</v>
      </c>
      <c r="E7" s="74"/>
      <c r="F7" s="74"/>
      <c r="G7" s="74"/>
      <c r="H7" s="74"/>
      <c r="I7" s="74"/>
      <c r="J7" s="75"/>
      <c r="L7" s="18"/>
      <c r="M7" s="106"/>
    </row>
    <row r="8" spans="1:13" ht="68.5" customHeight="1" x14ac:dyDescent="0.3">
      <c r="A8" s="179">
        <f t="shared" ref="A8:B9" si="1">A7</f>
        <v>10.199999999999999</v>
      </c>
      <c r="B8" s="182" t="str">
        <f t="shared" si="1"/>
        <v>Age-appropriate information is provided to tell the child that parental controls are in place and monitoring or tracking is active.</v>
      </c>
      <c r="C8" s="51" t="s">
        <v>363</v>
      </c>
      <c r="D8" s="53" t="s">
        <v>366</v>
      </c>
      <c r="E8" s="14"/>
      <c r="F8" s="14"/>
      <c r="G8" s="14"/>
      <c r="H8" s="14"/>
      <c r="I8" s="14"/>
      <c r="J8" s="76"/>
      <c r="L8" s="18"/>
      <c r="M8" s="106"/>
    </row>
    <row r="9" spans="1:13" ht="46" customHeight="1" thickBot="1" x14ac:dyDescent="0.35">
      <c r="A9" s="180">
        <f t="shared" si="1"/>
        <v>10.199999999999999</v>
      </c>
      <c r="B9" s="183" t="str">
        <f t="shared" si="1"/>
        <v>Age-appropriate information is provided to tell the child that parental controls are in place and monitoring or tracking is active.</v>
      </c>
      <c r="C9" s="83" t="s">
        <v>364</v>
      </c>
      <c r="D9" s="78" t="s">
        <v>367</v>
      </c>
      <c r="E9" s="79"/>
      <c r="F9" s="79"/>
      <c r="G9" s="79"/>
      <c r="H9" s="79"/>
      <c r="I9" s="79"/>
      <c r="J9" s="80"/>
      <c r="L9" s="18"/>
      <c r="M9" s="106"/>
    </row>
  </sheetData>
  <autoFilter ref="A1:J9" xr:uid="{B466E08E-AFE7-40D1-A284-E303C1B86BFB}"/>
  <mergeCells count="4">
    <mergeCell ref="B7:B9"/>
    <mergeCell ref="B2:B6"/>
    <mergeCell ref="A2:A6"/>
    <mergeCell ref="A7:A9"/>
  </mergeCells>
  <phoneticPr fontId="18" type="noConversion"/>
  <conditionalFormatting sqref="E2:E9">
    <cfRule type="containsText" dxfId="24" priority="2" operator="containsText" text="Not Applicable">
      <formula>NOT(ISERROR(SEARCH("Not Applicable",E2)))</formula>
    </cfRule>
    <cfRule type="containsText" dxfId="23" priority="3" operator="containsText" text="Not meeting">
      <formula>NOT(ISERROR(SEARCH("Not meeting",E2)))</formula>
    </cfRule>
    <cfRule type="containsText" dxfId="22" priority="4" operator="containsText" text="Partially">
      <formula>NOT(ISERROR(SEARCH("Partially",E2)))</formula>
    </cfRule>
    <cfRule type="containsText" dxfId="21" priority="5" operator="containsText" text="Fully">
      <formula>NOT(ISERROR(SEARCH("Fully",E2)))</formula>
    </cfRule>
  </conditionalFormatting>
  <pageMargins left="0.7" right="0.7" top="0.75" bottom="0.75" header="0.3" footer="0.3"/>
  <pageSetup paperSize="0" orientation="portrait" r:id="rId1"/>
  <extLst>
    <ext xmlns:x14="http://schemas.microsoft.com/office/spreadsheetml/2009/9/main" uri="{78C0D931-6437-407d-A8EE-F0AAD7539E65}">
      <x14:conditionalFormattings>
        <x14:conditionalFormatting xmlns:xm="http://schemas.microsoft.com/office/excel/2006/main">
          <x14:cfRule type="cellIs" priority="1" operator="between" id="{3744529A-717B-49FD-B6A4-6511BDAB8E52}">
            <xm:f>Lookup!$A$8</xm:f>
            <xm:f>Lookup!$A$9</xm:f>
            <x14:dxf>
              <font>
                <b/>
                <i val="0"/>
                <color theme="0"/>
              </font>
              <fill>
                <patternFill>
                  <bgColor rgb="FFFF0000"/>
                </patternFill>
              </fill>
            </x14:dxf>
          </x14:cfRule>
          <xm:sqref>J2:J9</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104EB508-EFDD-4CA6-9933-6695E5FDA6A4}">
          <x14:formula1>
            <xm:f>Lookup!$E$1:$E$5</xm:f>
          </x14:formula1>
          <xm:sqref>I2:I9</xm:sqref>
        </x14:dataValidation>
        <x14:dataValidation type="list" allowBlank="1" showInputMessage="1" showErrorMessage="1" xr:uid="{C1A1EA24-9777-4D2E-BDB0-90277E7D0982}">
          <x14:formula1>
            <xm:f>Lookup!$A$1:$A$4</xm:f>
          </x14:formula1>
          <xm:sqref>E2:E9</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281459-1AAD-449E-B40B-27288D042AE4}">
  <sheetPr codeName="Sheet16">
    <tabColor theme="5" tint="0.59999389629810485"/>
  </sheetPr>
  <dimension ref="A1:M9"/>
  <sheetViews>
    <sheetView zoomScale="68" zoomScaleNormal="68" workbookViewId="0">
      <pane ySplit="1" topLeftCell="A2" activePane="bottomLeft" state="frozen"/>
      <selection pane="bottomLeft" sqref="A1:J1"/>
    </sheetView>
  </sheetViews>
  <sheetFormatPr defaultColWidth="8.81640625" defaultRowHeight="34.5" customHeight="1" x14ac:dyDescent="0.3"/>
  <cols>
    <col min="1" max="1" width="12.1796875" style="16" customWidth="1"/>
    <col min="2" max="2" width="48.81640625" style="16" customWidth="1"/>
    <col min="3" max="3" width="16.08984375" style="16" customWidth="1"/>
    <col min="4" max="4" width="63.81640625" style="16" customWidth="1"/>
    <col min="5" max="7" width="25.90625" style="16" customWidth="1"/>
    <col min="8" max="8" width="12" style="16" customWidth="1"/>
    <col min="9" max="9" width="15.90625" style="16" customWidth="1"/>
    <col min="10" max="10" width="22.36328125" style="16" customWidth="1"/>
    <col min="11" max="16384" width="8.81640625" style="16"/>
  </cols>
  <sheetData>
    <row r="1" spans="1:13" ht="34.5" customHeight="1" x14ac:dyDescent="0.3">
      <c r="A1" s="125" t="s">
        <v>6</v>
      </c>
      <c r="B1" s="125" t="s">
        <v>1</v>
      </c>
      <c r="C1" s="125" t="s">
        <v>38</v>
      </c>
      <c r="D1" s="125" t="s">
        <v>5</v>
      </c>
      <c r="E1" s="125" t="s">
        <v>92</v>
      </c>
      <c r="F1" s="125" t="s">
        <v>91</v>
      </c>
      <c r="G1" s="125" t="s">
        <v>83</v>
      </c>
      <c r="H1" s="125" t="s">
        <v>4</v>
      </c>
      <c r="I1" s="125" t="s">
        <v>84</v>
      </c>
      <c r="J1" s="125" t="s">
        <v>95</v>
      </c>
    </row>
    <row r="2" spans="1:13" ht="96" customHeight="1" x14ac:dyDescent="0.3">
      <c r="A2" s="231">
        <v>11.1</v>
      </c>
      <c r="B2" s="230" t="s">
        <v>374</v>
      </c>
      <c r="C2" s="67" t="s">
        <v>111</v>
      </c>
      <c r="D2" s="70" t="s">
        <v>390</v>
      </c>
      <c r="E2" s="71"/>
      <c r="F2" s="71"/>
      <c r="G2" s="71"/>
      <c r="H2" s="71"/>
      <c r="I2" s="71"/>
      <c r="J2" s="84"/>
      <c r="L2" s="18"/>
      <c r="M2" s="106"/>
    </row>
    <row r="3" spans="1:13" ht="94" customHeight="1" thickBot="1" x14ac:dyDescent="0.35">
      <c r="A3" s="180">
        <f t="shared" ref="A3:B3" si="0">A2</f>
        <v>11.1</v>
      </c>
      <c r="B3" s="183" t="str">
        <f t="shared" si="0"/>
        <v>There are appropriate measures in place to provide transparency to children around the use of their geolocation data.</v>
      </c>
      <c r="C3" s="83" t="s">
        <v>375</v>
      </c>
      <c r="D3" s="78" t="s">
        <v>389</v>
      </c>
      <c r="E3" s="79"/>
      <c r="F3" s="79"/>
      <c r="G3" s="79"/>
      <c r="H3" s="79"/>
      <c r="I3" s="79"/>
      <c r="J3" s="80"/>
      <c r="L3" s="18"/>
      <c r="M3" s="106"/>
    </row>
    <row r="4" spans="1:13" ht="46" customHeight="1" x14ac:dyDescent="0.3">
      <c r="A4" s="178">
        <v>11.2</v>
      </c>
      <c r="B4" s="181" t="s">
        <v>376</v>
      </c>
      <c r="C4" s="81" t="s">
        <v>377</v>
      </c>
      <c r="D4" s="82" t="s">
        <v>384</v>
      </c>
      <c r="E4" s="74"/>
      <c r="F4" s="74"/>
      <c r="G4" s="74"/>
      <c r="H4" s="74"/>
      <c r="I4" s="74"/>
      <c r="J4" s="75"/>
      <c r="L4" s="18"/>
      <c r="M4" s="106"/>
    </row>
    <row r="5" spans="1:13" ht="46" customHeight="1" x14ac:dyDescent="0.3">
      <c r="A5" s="179">
        <f t="shared" ref="A5:B9" si="1">A4</f>
        <v>11.2</v>
      </c>
      <c r="B5" s="182" t="str">
        <f t="shared" si="1"/>
        <v>Where geolocation tracking is necessary, there is an assessment to determine at what level of granularity a child's location needs to be tracked to provide each element of the service.</v>
      </c>
      <c r="C5" s="51" t="s">
        <v>378</v>
      </c>
      <c r="D5" s="53" t="s">
        <v>385</v>
      </c>
      <c r="E5" s="14"/>
      <c r="F5" s="14"/>
      <c r="G5" s="14"/>
      <c r="H5" s="14"/>
      <c r="I5" s="14"/>
      <c r="J5" s="76"/>
      <c r="L5" s="18"/>
      <c r="M5" s="106"/>
    </row>
    <row r="6" spans="1:13" ht="46" customHeight="1" x14ac:dyDescent="0.3">
      <c r="A6" s="179">
        <f t="shared" si="1"/>
        <v>11.2</v>
      </c>
      <c r="B6" s="182" t="str">
        <f t="shared" si="1"/>
        <v>Where geolocation tracking is necessary, there is an assessment to determine at what level of granularity a child's location needs to be tracked to provide each element of the service.</v>
      </c>
      <c r="C6" s="51" t="s">
        <v>379</v>
      </c>
      <c r="D6" s="53" t="s">
        <v>386</v>
      </c>
      <c r="E6" s="14"/>
      <c r="F6" s="14"/>
      <c r="G6" s="14"/>
      <c r="H6" s="14"/>
      <c r="I6" s="14"/>
      <c r="J6" s="76"/>
      <c r="L6" s="18"/>
      <c r="M6" s="106"/>
    </row>
    <row r="7" spans="1:13" ht="79.5" customHeight="1" x14ac:dyDescent="0.3">
      <c r="A7" s="179">
        <f t="shared" si="1"/>
        <v>11.2</v>
      </c>
      <c r="B7" s="182" t="str">
        <f t="shared" si="1"/>
        <v>Where geolocation tracking is necessary, there is an assessment to determine at what level of granularity a child's location needs to be tracked to provide each element of the service.</v>
      </c>
      <c r="C7" s="51" t="s">
        <v>380</v>
      </c>
      <c r="D7" s="53" t="s">
        <v>387</v>
      </c>
      <c r="E7" s="14"/>
      <c r="F7" s="14"/>
      <c r="G7" s="14"/>
      <c r="H7" s="14"/>
      <c r="I7" s="14"/>
      <c r="J7" s="76"/>
      <c r="L7" s="18"/>
      <c r="M7" s="106"/>
    </row>
    <row r="8" spans="1:13" ht="46" customHeight="1" x14ac:dyDescent="0.3">
      <c r="A8" s="179">
        <f t="shared" si="1"/>
        <v>11.2</v>
      </c>
      <c r="B8" s="182" t="str">
        <f t="shared" si="1"/>
        <v>Where geolocation tracking is necessary, there is an assessment to determine at what level of granularity a child's location needs to be tracked to provide each element of the service.</v>
      </c>
      <c r="C8" s="51" t="s">
        <v>381</v>
      </c>
      <c r="D8" s="53" t="s">
        <v>388</v>
      </c>
      <c r="E8" s="14"/>
      <c r="F8" s="14"/>
      <c r="G8" s="14"/>
      <c r="H8" s="14"/>
      <c r="I8" s="14"/>
      <c r="J8" s="76"/>
      <c r="L8" s="18"/>
      <c r="M8" s="106"/>
    </row>
    <row r="9" spans="1:13" ht="68.5" customHeight="1" thickBot="1" x14ac:dyDescent="0.35">
      <c r="A9" s="180">
        <f t="shared" si="1"/>
        <v>11.2</v>
      </c>
      <c r="B9" s="183" t="str">
        <f t="shared" si="1"/>
        <v>Where geolocation tracking is necessary, there is an assessment to determine at what level of granularity a child's location needs to be tracked to provide each element of the service.</v>
      </c>
      <c r="C9" s="83" t="s">
        <v>382</v>
      </c>
      <c r="D9" s="78" t="s">
        <v>383</v>
      </c>
      <c r="E9" s="79"/>
      <c r="F9" s="79"/>
      <c r="G9" s="79"/>
      <c r="H9" s="79"/>
      <c r="I9" s="79"/>
      <c r="J9" s="80"/>
      <c r="L9" s="18"/>
      <c r="M9" s="106"/>
    </row>
  </sheetData>
  <autoFilter ref="A1:J9" xr:uid="{D8281459-1AAD-449E-B40B-27288D042AE4}"/>
  <mergeCells count="4">
    <mergeCell ref="B2:B3"/>
    <mergeCell ref="B4:B9"/>
    <mergeCell ref="A2:A3"/>
    <mergeCell ref="A4:A9"/>
  </mergeCells>
  <phoneticPr fontId="18" type="noConversion"/>
  <conditionalFormatting sqref="E2:H9">
    <cfRule type="containsText" dxfId="19" priority="2" operator="containsText" text="Not Applicable">
      <formula>NOT(ISERROR(SEARCH("Not Applicable",E2)))</formula>
    </cfRule>
    <cfRule type="containsText" dxfId="18" priority="3" operator="containsText" text="Not meeting">
      <formula>NOT(ISERROR(SEARCH("Not meeting",E2)))</formula>
    </cfRule>
    <cfRule type="containsText" dxfId="17" priority="4" operator="containsText" text="Partially">
      <formula>NOT(ISERROR(SEARCH("Partially",E2)))</formula>
    </cfRule>
    <cfRule type="containsText" dxfId="16" priority="5" operator="containsText" text="Fully">
      <formula>NOT(ISERROR(SEARCH("Fully",E2)))</formula>
    </cfRule>
  </conditionalFormatting>
  <pageMargins left="0.7" right="0.7" top="0.75" bottom="0.75" header="0.3" footer="0.3"/>
  <pageSetup paperSize="0" orientation="portrait" r:id="rId1"/>
  <extLst>
    <ext xmlns:x14="http://schemas.microsoft.com/office/spreadsheetml/2009/9/main" uri="{78C0D931-6437-407d-A8EE-F0AAD7539E65}">
      <x14:conditionalFormattings>
        <x14:conditionalFormatting xmlns:xm="http://schemas.microsoft.com/office/excel/2006/main">
          <x14:cfRule type="cellIs" priority="1" operator="between" id="{59C48061-8DE2-43F8-A748-7C5DDAC8C914}">
            <xm:f>Lookup!$A$8</xm:f>
            <xm:f>Lookup!$A$9</xm:f>
            <x14:dxf>
              <font>
                <b/>
                <i val="0"/>
                <color theme="0"/>
              </font>
              <fill>
                <patternFill>
                  <bgColor rgb="FFFF0000"/>
                </patternFill>
              </fill>
            </x14:dxf>
          </x14:cfRule>
          <xm:sqref>J2:J9</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7E48B32B-A9BE-46FF-90B2-48BF9E3263B2}">
          <x14:formula1>
            <xm:f>Lookup!$E$1:$E$5</xm:f>
          </x14:formula1>
          <xm:sqref>I2:I9</xm:sqref>
        </x14:dataValidation>
        <x14:dataValidation type="list" allowBlank="1" showInputMessage="1" showErrorMessage="1" xr:uid="{46CCA5A7-85E1-4D38-9D36-C8651484EC33}">
          <x14:formula1>
            <xm:f>Lookup!$A$1:$A$4</xm:f>
          </x14:formula1>
          <xm:sqref>E2:E9</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D7C41-CFB6-4A5B-A348-E073872DCC88}">
  <sheetPr codeName="Sheet17">
    <tabColor rgb="FF9966FF"/>
  </sheetPr>
  <dimension ref="A1:M18"/>
  <sheetViews>
    <sheetView zoomScale="68" zoomScaleNormal="68" workbookViewId="0">
      <pane ySplit="1" topLeftCell="A11" activePane="bottomLeft" state="frozen"/>
      <selection pane="bottomLeft" activeCell="E16" sqref="E16"/>
    </sheetView>
  </sheetViews>
  <sheetFormatPr defaultColWidth="12.1796875" defaultRowHeight="34.5" customHeight="1" x14ac:dyDescent="0.3"/>
  <cols>
    <col min="1" max="1" width="12.1796875" style="16"/>
    <col min="2" max="2" width="48.81640625" style="16" customWidth="1"/>
    <col min="3" max="3" width="16.1796875" style="55" customWidth="1"/>
    <col min="4" max="4" width="63.81640625" style="16" customWidth="1"/>
    <col min="5" max="7" width="26.08984375" style="16" customWidth="1"/>
    <col min="8" max="8" width="12.08984375" style="16" customWidth="1"/>
    <col min="9" max="9" width="16.6328125" style="16" customWidth="1"/>
    <col min="10" max="10" width="22.08984375" style="16" customWidth="1"/>
    <col min="11" max="16384" width="12.1796875" style="16"/>
  </cols>
  <sheetData>
    <row r="1" spans="1:13" ht="34.5" customHeight="1" thickBot="1" x14ac:dyDescent="0.35">
      <c r="A1" s="126" t="s">
        <v>6</v>
      </c>
      <c r="B1" s="126" t="s">
        <v>1</v>
      </c>
      <c r="C1" s="126" t="s">
        <v>38</v>
      </c>
      <c r="D1" s="126" t="s">
        <v>5</v>
      </c>
      <c r="E1" s="126" t="s">
        <v>92</v>
      </c>
      <c r="F1" s="126" t="s">
        <v>91</v>
      </c>
      <c r="G1" s="126" t="s">
        <v>83</v>
      </c>
      <c r="H1" s="126" t="s">
        <v>4</v>
      </c>
      <c r="I1" s="126" t="s">
        <v>84</v>
      </c>
      <c r="J1" s="126" t="s">
        <v>95</v>
      </c>
    </row>
    <row r="2" spans="1:13" ht="44.5" customHeight="1" x14ac:dyDescent="0.3">
      <c r="A2" s="178">
        <v>12.1</v>
      </c>
      <c r="B2" s="181" t="s">
        <v>392</v>
      </c>
      <c r="C2" s="81" t="s">
        <v>110</v>
      </c>
      <c r="D2" s="82" t="s">
        <v>395</v>
      </c>
      <c r="E2" s="74"/>
      <c r="F2" s="74"/>
      <c r="G2" s="74"/>
      <c r="H2" s="74"/>
      <c r="I2" s="74"/>
      <c r="J2" s="75"/>
      <c r="L2" s="18"/>
      <c r="M2" s="106"/>
    </row>
    <row r="3" spans="1:13" ht="68.5" customHeight="1" x14ac:dyDescent="0.3">
      <c r="A3" s="179">
        <f t="shared" ref="A3:B4" si="0">A2</f>
        <v>12.1</v>
      </c>
      <c r="B3" s="182" t="str">
        <f t="shared" si="0"/>
        <v>The privacy risks for children are considered before any profiling activities.</v>
      </c>
      <c r="C3" s="51" t="s">
        <v>393</v>
      </c>
      <c r="D3" s="53" t="s">
        <v>396</v>
      </c>
      <c r="E3" s="14"/>
      <c r="F3" s="14"/>
      <c r="G3" s="14"/>
      <c r="H3" s="14"/>
      <c r="I3" s="14"/>
      <c r="J3" s="76"/>
      <c r="L3" s="18"/>
      <c r="M3" s="106"/>
    </row>
    <row r="4" spans="1:13" ht="45" customHeight="1" thickBot="1" x14ac:dyDescent="0.35">
      <c r="A4" s="180">
        <f t="shared" si="0"/>
        <v>12.1</v>
      </c>
      <c r="B4" s="183" t="str">
        <f t="shared" si="0"/>
        <v>The privacy risks for children are considered before any profiling activities.</v>
      </c>
      <c r="C4" s="83" t="s">
        <v>394</v>
      </c>
      <c r="D4" s="78" t="s">
        <v>397</v>
      </c>
      <c r="E4" s="79"/>
      <c r="F4" s="79"/>
      <c r="G4" s="79"/>
      <c r="H4" s="79"/>
      <c r="I4" s="79"/>
      <c r="J4" s="80"/>
      <c r="L4" s="18"/>
      <c r="M4" s="106"/>
    </row>
    <row r="5" spans="1:13" ht="45" customHeight="1" x14ac:dyDescent="0.3">
      <c r="A5" s="178">
        <v>12.2</v>
      </c>
      <c r="B5" s="181" t="s">
        <v>398</v>
      </c>
      <c r="C5" s="81" t="s">
        <v>399</v>
      </c>
      <c r="D5" s="82" t="s">
        <v>404</v>
      </c>
      <c r="E5" s="74"/>
      <c r="F5" s="74"/>
      <c r="G5" s="74"/>
      <c r="H5" s="74"/>
      <c r="I5" s="74"/>
      <c r="J5" s="75"/>
      <c r="L5" s="18"/>
      <c r="M5" s="106"/>
    </row>
    <row r="6" spans="1:13" ht="68.5" customHeight="1" x14ac:dyDescent="0.3">
      <c r="A6" s="179">
        <f t="shared" ref="A6:B9" si="1">A5</f>
        <v>12.2</v>
      </c>
      <c r="B6" s="182" t="str">
        <f t="shared" si="1"/>
        <v>Age-appropriate information is provided at the point any profiling options are turned on to inform children what will happen to their personal information and highlight any risks inherent in that processing.</v>
      </c>
      <c r="C6" s="51" t="s">
        <v>400</v>
      </c>
      <c r="D6" s="53" t="s">
        <v>407</v>
      </c>
      <c r="E6" s="14"/>
      <c r="F6" s="14"/>
      <c r="G6" s="14"/>
      <c r="H6" s="14"/>
      <c r="I6" s="14"/>
      <c r="J6" s="76"/>
      <c r="L6" s="18"/>
      <c r="M6" s="106"/>
    </row>
    <row r="7" spans="1:13" ht="68.5" customHeight="1" x14ac:dyDescent="0.3">
      <c r="A7" s="179">
        <f t="shared" si="1"/>
        <v>12.2</v>
      </c>
      <c r="B7" s="182" t="str">
        <f t="shared" si="1"/>
        <v>Age-appropriate information is provided at the point any profiling options are turned on to inform children what will happen to their personal information and highlight any risks inherent in that processing.</v>
      </c>
      <c r="C7" s="51" t="s">
        <v>401</v>
      </c>
      <c r="D7" s="53" t="s">
        <v>428</v>
      </c>
      <c r="E7" s="14"/>
      <c r="F7" s="14"/>
      <c r="G7" s="14"/>
      <c r="H7" s="14"/>
      <c r="I7" s="14"/>
      <c r="J7" s="76"/>
      <c r="L7" s="18"/>
      <c r="M7" s="106"/>
    </row>
    <row r="8" spans="1:13" ht="46" customHeight="1" x14ac:dyDescent="0.3">
      <c r="A8" s="179">
        <f t="shared" si="1"/>
        <v>12.2</v>
      </c>
      <c r="B8" s="182" t="str">
        <f t="shared" si="1"/>
        <v>Age-appropriate information is provided at the point any profiling options are turned on to inform children what will happen to their personal information and highlight any risks inherent in that processing.</v>
      </c>
      <c r="C8" s="51" t="s">
        <v>402</v>
      </c>
      <c r="D8" s="53" t="s">
        <v>405</v>
      </c>
      <c r="E8" s="14"/>
      <c r="F8" s="14"/>
      <c r="G8" s="14"/>
      <c r="H8" s="14"/>
      <c r="I8" s="14"/>
      <c r="J8" s="76"/>
      <c r="L8" s="18"/>
      <c r="M8" s="106"/>
    </row>
    <row r="9" spans="1:13" ht="68.5" customHeight="1" thickBot="1" x14ac:dyDescent="0.35">
      <c r="A9" s="180">
        <f t="shared" si="1"/>
        <v>12.2</v>
      </c>
      <c r="B9" s="183" t="str">
        <f t="shared" si="1"/>
        <v>Age-appropriate information is provided at the point any profiling options are turned on to inform children what will happen to their personal information and highlight any risks inherent in that processing.</v>
      </c>
      <c r="C9" s="83" t="s">
        <v>403</v>
      </c>
      <c r="D9" s="78" t="s">
        <v>406</v>
      </c>
      <c r="E9" s="79"/>
      <c r="F9" s="79"/>
      <c r="G9" s="79"/>
      <c r="H9" s="79"/>
      <c r="I9" s="79"/>
      <c r="J9" s="80"/>
      <c r="L9" s="18"/>
      <c r="M9" s="106"/>
    </row>
    <row r="10" spans="1:13" ht="68.5" customHeight="1" x14ac:dyDescent="0.3">
      <c r="A10" s="178">
        <v>12.3</v>
      </c>
      <c r="B10" s="181" t="s">
        <v>408</v>
      </c>
      <c r="C10" s="81" t="s">
        <v>409</v>
      </c>
      <c r="D10" s="82" t="s">
        <v>414</v>
      </c>
      <c r="E10" s="74"/>
      <c r="F10" s="74"/>
      <c r="G10" s="74"/>
      <c r="H10" s="74"/>
      <c r="I10" s="74"/>
      <c r="J10" s="75"/>
      <c r="L10" s="18"/>
      <c r="M10" s="106"/>
    </row>
    <row r="11" spans="1:13" ht="68.5" customHeight="1" x14ac:dyDescent="0.3">
      <c r="A11" s="179">
        <f t="shared" ref="A11:B14" si="2">A10</f>
        <v>12.3</v>
      </c>
      <c r="B11" s="182" t="str">
        <f t="shared" si="2"/>
        <v>Profiling is only undertaken when there are appropriate measures in place to protect the child from any harmful effects (in particular, when being fed online content or behavioural advertising that is detrimental to their health or wellbeing).</v>
      </c>
      <c r="C11" s="51" t="s">
        <v>410</v>
      </c>
      <c r="D11" s="53" t="s">
        <v>415</v>
      </c>
      <c r="E11" s="14"/>
      <c r="F11" s="14"/>
      <c r="G11" s="14"/>
      <c r="H11" s="14"/>
      <c r="I11" s="14"/>
      <c r="J11" s="76"/>
      <c r="L11" s="18"/>
      <c r="M11" s="106"/>
    </row>
    <row r="12" spans="1:13" ht="68.5" customHeight="1" x14ac:dyDescent="0.3">
      <c r="A12" s="179">
        <f t="shared" si="2"/>
        <v>12.3</v>
      </c>
      <c r="B12" s="182" t="str">
        <f t="shared" si="2"/>
        <v>Profiling is only undertaken when there are appropriate measures in place to protect the child from any harmful effects (in particular, when being fed online content or behavioural advertising that is detrimental to their health or wellbeing).</v>
      </c>
      <c r="C12" s="51" t="s">
        <v>411</v>
      </c>
      <c r="D12" s="53" t="s">
        <v>416</v>
      </c>
      <c r="E12" s="14"/>
      <c r="F12" s="14"/>
      <c r="G12" s="14"/>
      <c r="H12" s="14"/>
      <c r="I12" s="14"/>
      <c r="J12" s="76"/>
      <c r="L12" s="18"/>
      <c r="M12" s="106"/>
    </row>
    <row r="13" spans="1:13" ht="91.5" customHeight="1" x14ac:dyDescent="0.3">
      <c r="A13" s="179">
        <f t="shared" si="2"/>
        <v>12.3</v>
      </c>
      <c r="B13" s="182" t="str">
        <f t="shared" si="2"/>
        <v>Profiling is only undertaken when there are appropriate measures in place to protect the child from any harmful effects (in particular, when being fed online content or behavioural advertising that is detrimental to their health or wellbeing).</v>
      </c>
      <c r="C13" s="51" t="s">
        <v>412</v>
      </c>
      <c r="D13" s="53" t="s">
        <v>417</v>
      </c>
      <c r="E13" s="14"/>
      <c r="F13" s="14"/>
      <c r="G13" s="14"/>
      <c r="H13" s="14"/>
      <c r="I13" s="14"/>
      <c r="J13" s="76"/>
      <c r="L13" s="18"/>
      <c r="M13" s="106"/>
    </row>
    <row r="14" spans="1:13" ht="68.5" customHeight="1" thickBot="1" x14ac:dyDescent="0.35">
      <c r="A14" s="180">
        <f t="shared" si="2"/>
        <v>12.3</v>
      </c>
      <c r="B14" s="183" t="str">
        <f t="shared" si="2"/>
        <v>Profiling is only undertaken when there are appropriate measures in place to protect the child from any harmful effects (in particular, when being fed online content or behavioural advertising that is detrimental to their health or wellbeing).</v>
      </c>
      <c r="C14" s="83" t="s">
        <v>413</v>
      </c>
      <c r="D14" s="78" t="s">
        <v>418</v>
      </c>
      <c r="E14" s="79"/>
      <c r="F14" s="79"/>
      <c r="G14" s="79"/>
      <c r="H14" s="79"/>
      <c r="I14" s="79"/>
      <c r="J14" s="80"/>
      <c r="L14" s="18"/>
      <c r="M14" s="106"/>
    </row>
    <row r="15" spans="1:13" ht="81" customHeight="1" x14ac:dyDescent="0.3">
      <c r="A15" s="178">
        <v>12.4</v>
      </c>
      <c r="B15" s="181" t="s">
        <v>419</v>
      </c>
      <c r="C15" s="81" t="s">
        <v>420</v>
      </c>
      <c r="D15" s="82" t="s">
        <v>424</v>
      </c>
      <c r="E15" s="74"/>
      <c r="F15" s="74"/>
      <c r="G15" s="74"/>
      <c r="H15" s="74"/>
      <c r="I15" s="74"/>
      <c r="J15" s="75"/>
      <c r="L15" s="18"/>
      <c r="M15" s="106"/>
    </row>
    <row r="16" spans="1:13" ht="68.5" customHeight="1" x14ac:dyDescent="0.3">
      <c r="A16" s="179">
        <f t="shared" ref="A16:B18" si="3">A15</f>
        <v>12.4</v>
      </c>
      <c r="B16" s="182" t="str">
        <f t="shared" si="3"/>
        <v>Where cookies are used for the purposes of profiling children, PECR rules are considered for the cookie setting. The profiling activities that the cookie supports or enables comply with the UK GDPR and the code.</v>
      </c>
      <c r="C16" s="51" t="s">
        <v>421</v>
      </c>
      <c r="D16" s="53" t="s">
        <v>425</v>
      </c>
      <c r="E16" s="14"/>
      <c r="F16" s="14"/>
      <c r="G16" s="14"/>
      <c r="H16" s="14"/>
      <c r="I16" s="14"/>
      <c r="J16" s="76"/>
      <c r="L16" s="18"/>
      <c r="M16" s="106"/>
    </row>
    <row r="17" spans="1:13" ht="81" customHeight="1" x14ac:dyDescent="0.3">
      <c r="A17" s="179">
        <f t="shared" si="3"/>
        <v>12.4</v>
      </c>
      <c r="B17" s="182" t="str">
        <f t="shared" si="3"/>
        <v>Where cookies are used for the purposes of profiling children, PECR rules are considered for the cookie setting. The profiling activities that the cookie supports or enables comply with the UK GDPR and the code.</v>
      </c>
      <c r="C17" s="51" t="s">
        <v>422</v>
      </c>
      <c r="D17" s="53" t="s">
        <v>509</v>
      </c>
      <c r="E17" s="14"/>
      <c r="F17" s="14"/>
      <c r="G17" s="14"/>
      <c r="H17" s="14"/>
      <c r="I17" s="14"/>
      <c r="J17" s="76"/>
      <c r="L17" s="18"/>
      <c r="M17" s="106"/>
    </row>
    <row r="18" spans="1:13" ht="46" customHeight="1" thickBot="1" x14ac:dyDescent="0.35">
      <c r="A18" s="180">
        <f t="shared" si="3"/>
        <v>12.4</v>
      </c>
      <c r="B18" s="183" t="str">
        <f t="shared" si="3"/>
        <v>Where cookies are used for the purposes of profiling children, PECR rules are considered for the cookie setting. The profiling activities that the cookie supports or enables comply with the UK GDPR and the code.</v>
      </c>
      <c r="C18" s="83" t="s">
        <v>423</v>
      </c>
      <c r="D18" s="78" t="s">
        <v>427</v>
      </c>
      <c r="E18" s="79"/>
      <c r="F18" s="79"/>
      <c r="G18" s="79"/>
      <c r="H18" s="79"/>
      <c r="I18" s="79"/>
      <c r="J18" s="80"/>
      <c r="L18" s="18"/>
      <c r="M18" s="106"/>
    </row>
  </sheetData>
  <autoFilter ref="A1:J18" xr:uid="{90FD7C41-CFB6-4A5B-A348-E073872DCC88}"/>
  <mergeCells count="8">
    <mergeCell ref="B15:B18"/>
    <mergeCell ref="A15:A18"/>
    <mergeCell ref="B2:B4"/>
    <mergeCell ref="A2:A4"/>
    <mergeCell ref="B5:B9"/>
    <mergeCell ref="A5:A9"/>
    <mergeCell ref="B10:B14"/>
    <mergeCell ref="A10:A14"/>
  </mergeCells>
  <phoneticPr fontId="18" type="noConversion"/>
  <conditionalFormatting sqref="E2:H18">
    <cfRule type="containsText" dxfId="14" priority="2" operator="containsText" text="Not Applicable">
      <formula>NOT(ISERROR(SEARCH("Not Applicable",E2)))</formula>
    </cfRule>
    <cfRule type="containsText" dxfId="13" priority="3" operator="containsText" text="Not meeting">
      <formula>NOT(ISERROR(SEARCH("Not meeting",E2)))</formula>
    </cfRule>
    <cfRule type="containsText" dxfId="12" priority="4" operator="containsText" text="Partially">
      <formula>NOT(ISERROR(SEARCH("Partially",E2)))</formula>
    </cfRule>
    <cfRule type="containsText" dxfId="11" priority="5" operator="containsText" text="Fully">
      <formula>NOT(ISERROR(SEARCH("Fully",E2)))</formula>
    </cfRule>
  </conditionalFormatting>
  <pageMargins left="0.7" right="0.7" top="0.75" bottom="0.75" header="0.3" footer="0.3"/>
  <pageSetup paperSize="0" orientation="portrait" r:id="rId1"/>
  <extLst>
    <ext xmlns:x14="http://schemas.microsoft.com/office/spreadsheetml/2009/9/main" uri="{78C0D931-6437-407d-A8EE-F0AAD7539E65}">
      <x14:conditionalFormattings>
        <x14:conditionalFormatting xmlns:xm="http://schemas.microsoft.com/office/excel/2006/main">
          <x14:cfRule type="cellIs" priority="1" operator="between" id="{5E867D2C-6112-409D-B1DA-2687DB1E443E}">
            <xm:f>Lookup!$A$8</xm:f>
            <xm:f>Lookup!$A$9</xm:f>
            <x14:dxf>
              <font>
                <b/>
                <i val="0"/>
                <color theme="0"/>
              </font>
              <fill>
                <patternFill>
                  <bgColor rgb="FFFF0000"/>
                </patternFill>
              </fill>
            </x14:dxf>
          </x14:cfRule>
          <xm:sqref>J2:J18</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895EF652-1AB7-4BBF-8729-03CEB73D2E71}">
          <x14:formula1>
            <xm:f>Lookup!$A$1:$A$4</xm:f>
          </x14:formula1>
          <xm:sqref>E2:E18</xm:sqref>
        </x14:dataValidation>
        <x14:dataValidation type="list" allowBlank="1" showInputMessage="1" showErrorMessage="1" xr:uid="{D76A4EFA-D70A-4AA7-896D-08ECB428F8EC}">
          <x14:formula1>
            <xm:f>Lookup!$E$1:$E$5</xm:f>
          </x14:formula1>
          <xm:sqref>I2:I18</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D6C299-BB47-4A77-80EB-5B66B041AC1A}">
  <sheetPr codeName="Sheet18">
    <tabColor theme="0" tint="-0.34998626667073579"/>
  </sheetPr>
  <dimension ref="A1:M16"/>
  <sheetViews>
    <sheetView zoomScale="68" zoomScaleNormal="68" workbookViewId="0">
      <pane ySplit="1" topLeftCell="A5" activePane="bottomLeft" state="frozen"/>
      <selection pane="bottomLeft" sqref="A1:J1"/>
    </sheetView>
  </sheetViews>
  <sheetFormatPr defaultColWidth="8.81640625" defaultRowHeight="33.5" customHeight="1" x14ac:dyDescent="0.35"/>
  <cols>
    <col min="1" max="1" width="12.1796875" style="18" customWidth="1"/>
    <col min="2" max="2" width="48.81640625" style="18" customWidth="1"/>
    <col min="3" max="3" width="16.08984375" style="18" customWidth="1"/>
    <col min="4" max="4" width="63.453125" style="18" customWidth="1"/>
    <col min="5" max="7" width="25.90625" style="18" customWidth="1"/>
    <col min="8" max="8" width="12" style="18" customWidth="1"/>
    <col min="9" max="9" width="16.08984375" style="18" customWidth="1"/>
    <col min="10" max="10" width="23.36328125" style="18" customWidth="1"/>
    <col min="11" max="16384" width="8.81640625" style="18"/>
  </cols>
  <sheetData>
    <row r="1" spans="1:13" ht="33.5" customHeight="1" thickBot="1" x14ac:dyDescent="0.4">
      <c r="A1" s="127" t="s">
        <v>6</v>
      </c>
      <c r="B1" s="127" t="s">
        <v>1</v>
      </c>
      <c r="C1" s="127" t="s">
        <v>38</v>
      </c>
      <c r="D1" s="127" t="s">
        <v>5</v>
      </c>
      <c r="E1" s="127" t="s">
        <v>92</v>
      </c>
      <c r="F1" s="127" t="s">
        <v>91</v>
      </c>
      <c r="G1" s="127" t="s">
        <v>83</v>
      </c>
      <c r="H1" s="127" t="s">
        <v>4</v>
      </c>
      <c r="I1" s="127" t="s">
        <v>84</v>
      </c>
      <c r="J1" s="127" t="s">
        <v>95</v>
      </c>
    </row>
    <row r="2" spans="1:13" ht="79.5" customHeight="1" x14ac:dyDescent="0.35">
      <c r="A2" s="178">
        <v>13.1</v>
      </c>
      <c r="B2" s="181" t="s">
        <v>430</v>
      </c>
      <c r="C2" s="81" t="s">
        <v>109</v>
      </c>
      <c r="D2" s="82" t="s">
        <v>447</v>
      </c>
      <c r="E2" s="74"/>
      <c r="F2" s="74"/>
      <c r="G2" s="74"/>
      <c r="H2" s="74"/>
      <c r="I2" s="74"/>
      <c r="J2" s="75"/>
      <c r="M2" s="106"/>
    </row>
    <row r="3" spans="1:13" ht="68.5" customHeight="1" x14ac:dyDescent="0.35">
      <c r="A3" s="179">
        <f t="shared" ref="A3:B5" si="0">A2</f>
        <v>13.1</v>
      </c>
      <c r="B3" s="182" t="str">
        <f t="shared" si="0"/>
        <v>Children are not led or encouraged to provide unnecessary personal information or turn off privacy protections.</v>
      </c>
      <c r="C3" s="51" t="s">
        <v>431</v>
      </c>
      <c r="D3" s="53" t="s">
        <v>448</v>
      </c>
      <c r="E3" s="14"/>
      <c r="F3" s="14"/>
      <c r="G3" s="14"/>
      <c r="H3" s="14"/>
      <c r="I3" s="14"/>
      <c r="J3" s="76"/>
      <c r="M3" s="106"/>
    </row>
    <row r="4" spans="1:13" ht="79.5" customHeight="1" x14ac:dyDescent="0.35">
      <c r="A4" s="179">
        <f t="shared" si="0"/>
        <v>13.1</v>
      </c>
      <c r="B4" s="182" t="str">
        <f t="shared" si="0"/>
        <v>Children are not led or encouraged to provide unnecessary personal information or turn off privacy protections.</v>
      </c>
      <c r="C4" s="51" t="s">
        <v>432</v>
      </c>
      <c r="D4" s="53" t="s">
        <v>449</v>
      </c>
      <c r="E4" s="14"/>
      <c r="F4" s="14"/>
      <c r="G4" s="14"/>
      <c r="H4" s="14"/>
      <c r="I4" s="14"/>
      <c r="J4" s="76"/>
      <c r="M4" s="106"/>
    </row>
    <row r="5" spans="1:13" ht="68.5" customHeight="1" thickBot="1" x14ac:dyDescent="0.4">
      <c r="A5" s="180">
        <f t="shared" si="0"/>
        <v>13.1</v>
      </c>
      <c r="B5" s="183" t="str">
        <f t="shared" si="0"/>
        <v>Children are not led or encouraged to provide unnecessary personal information or turn off privacy protections.</v>
      </c>
      <c r="C5" s="83" t="s">
        <v>433</v>
      </c>
      <c r="D5" s="78" t="s">
        <v>450</v>
      </c>
      <c r="E5" s="79"/>
      <c r="F5" s="79"/>
      <c r="G5" s="79"/>
      <c r="H5" s="79"/>
      <c r="I5" s="79"/>
      <c r="J5" s="80"/>
      <c r="M5" s="106"/>
    </row>
    <row r="6" spans="1:13" ht="68.5" customHeight="1" x14ac:dyDescent="0.35">
      <c r="A6" s="178">
        <v>13.2</v>
      </c>
      <c r="B6" s="181" t="s">
        <v>434</v>
      </c>
      <c r="C6" s="81" t="s">
        <v>435</v>
      </c>
      <c r="D6" s="82" t="s">
        <v>451</v>
      </c>
      <c r="E6" s="74"/>
      <c r="F6" s="74"/>
      <c r="G6" s="74"/>
      <c r="H6" s="74"/>
      <c r="I6" s="74"/>
      <c r="J6" s="75"/>
      <c r="M6" s="106"/>
    </row>
    <row r="7" spans="1:13" ht="68.5" customHeight="1" x14ac:dyDescent="0.35">
      <c r="A7" s="179">
        <f t="shared" ref="A7:B9" si="1">A6</f>
        <v>13.2</v>
      </c>
      <c r="B7" s="182" t="str">
        <f t="shared" si="1"/>
        <v>There is evidence that positive nudge techniques are deployed towards high privacy options, wellbeing enhancing behaviours and parental controls.</v>
      </c>
      <c r="C7" s="51" t="s">
        <v>436</v>
      </c>
      <c r="D7" s="53" t="s">
        <v>452</v>
      </c>
      <c r="E7" s="14"/>
      <c r="F7" s="14"/>
      <c r="G7" s="14"/>
      <c r="H7" s="14"/>
      <c r="I7" s="14"/>
      <c r="J7" s="76"/>
      <c r="M7" s="106"/>
    </row>
    <row r="8" spans="1:13" ht="79.5" customHeight="1" x14ac:dyDescent="0.35">
      <c r="A8" s="179">
        <f t="shared" si="1"/>
        <v>13.2</v>
      </c>
      <c r="B8" s="182" t="str">
        <f t="shared" si="1"/>
        <v>There is evidence that positive nudge techniques are deployed towards high privacy options, wellbeing enhancing behaviours and parental controls.</v>
      </c>
      <c r="C8" s="51" t="s">
        <v>437</v>
      </c>
      <c r="D8" s="53" t="s">
        <v>453</v>
      </c>
      <c r="E8" s="14"/>
      <c r="F8" s="14"/>
      <c r="G8" s="14"/>
      <c r="H8" s="14"/>
      <c r="I8" s="14"/>
      <c r="J8" s="76"/>
      <c r="M8" s="106"/>
    </row>
    <row r="9" spans="1:13" ht="46" customHeight="1" thickBot="1" x14ac:dyDescent="0.4">
      <c r="A9" s="180">
        <f t="shared" si="1"/>
        <v>13.2</v>
      </c>
      <c r="B9" s="183" t="str">
        <f t="shared" si="1"/>
        <v>There is evidence that positive nudge techniques are deployed towards high privacy options, wellbeing enhancing behaviours and parental controls.</v>
      </c>
      <c r="C9" s="83" t="s">
        <v>438</v>
      </c>
      <c r="D9" s="78" t="s">
        <v>454</v>
      </c>
      <c r="E9" s="79"/>
      <c r="F9" s="79"/>
      <c r="G9" s="79"/>
      <c r="H9" s="79"/>
      <c r="I9" s="79"/>
      <c r="J9" s="80"/>
      <c r="M9" s="106"/>
    </row>
    <row r="10" spans="1:13" ht="79.5" customHeight="1" x14ac:dyDescent="0.35">
      <c r="A10" s="178">
        <v>13.3</v>
      </c>
      <c r="B10" s="181" t="s">
        <v>439</v>
      </c>
      <c r="C10" s="81" t="s">
        <v>440</v>
      </c>
      <c r="D10" s="82" t="s">
        <v>455</v>
      </c>
      <c r="E10" s="74"/>
      <c r="F10" s="74"/>
      <c r="G10" s="74"/>
      <c r="H10" s="74"/>
      <c r="I10" s="74"/>
      <c r="J10" s="75"/>
      <c r="M10" s="106"/>
    </row>
    <row r="11" spans="1:13" ht="79.5" customHeight="1" x14ac:dyDescent="0.35">
      <c r="A11" s="179">
        <f t="shared" ref="A11:B16" si="2">A10</f>
        <v>13.3</v>
      </c>
      <c r="B11" s="182" t="str">
        <f t="shared" si="2"/>
        <v>There has been a consideration of the impact of using dark nudge technologies to encourage desired behaviour or actions from children within the service for commercial benefit (eg in-game purchases).</v>
      </c>
      <c r="C11" s="51" t="s">
        <v>441</v>
      </c>
      <c r="D11" s="53" t="s">
        <v>456</v>
      </c>
      <c r="E11" s="14"/>
      <c r="F11" s="14"/>
      <c r="G11" s="14"/>
      <c r="H11" s="14"/>
      <c r="I11" s="14"/>
      <c r="J11" s="76"/>
      <c r="M11" s="106"/>
    </row>
    <row r="12" spans="1:13" ht="79.5" customHeight="1" x14ac:dyDescent="0.35">
      <c r="A12" s="179">
        <f t="shared" si="2"/>
        <v>13.3</v>
      </c>
      <c r="B12" s="182" t="str">
        <f t="shared" si="2"/>
        <v>There has been a consideration of the impact of using dark nudge technologies to encourage desired behaviour or actions from children within the service for commercial benefit (eg in-game purchases).</v>
      </c>
      <c r="C12" s="51" t="s">
        <v>442</v>
      </c>
      <c r="D12" s="53" t="s">
        <v>457</v>
      </c>
      <c r="E12" s="14"/>
      <c r="F12" s="14"/>
      <c r="G12" s="14"/>
      <c r="H12" s="14"/>
      <c r="I12" s="14"/>
      <c r="J12" s="76"/>
      <c r="M12" s="106"/>
    </row>
    <row r="13" spans="1:13" ht="79.5" customHeight="1" x14ac:dyDescent="0.35">
      <c r="A13" s="179">
        <f t="shared" si="2"/>
        <v>13.3</v>
      </c>
      <c r="B13" s="182" t="str">
        <f t="shared" si="2"/>
        <v>There has been a consideration of the impact of using dark nudge technologies to encourage desired behaviour or actions from children within the service for commercial benefit (eg in-game purchases).</v>
      </c>
      <c r="C13" s="51" t="s">
        <v>443</v>
      </c>
      <c r="D13" s="53" t="s">
        <v>458</v>
      </c>
      <c r="E13" s="14"/>
      <c r="F13" s="14"/>
      <c r="G13" s="14"/>
      <c r="H13" s="14"/>
      <c r="I13" s="14"/>
      <c r="J13" s="76"/>
      <c r="M13" s="106"/>
    </row>
    <row r="14" spans="1:13" ht="99" customHeight="1" x14ac:dyDescent="0.35">
      <c r="A14" s="179">
        <f t="shared" si="2"/>
        <v>13.3</v>
      </c>
      <c r="B14" s="182" t="str">
        <f t="shared" si="2"/>
        <v>There has been a consideration of the impact of using dark nudge technologies to encourage desired behaviour or actions from children within the service for commercial benefit (eg in-game purchases).</v>
      </c>
      <c r="C14" s="51" t="s">
        <v>444</v>
      </c>
      <c r="D14" s="53" t="s">
        <v>459</v>
      </c>
      <c r="E14" s="14"/>
      <c r="F14" s="14"/>
      <c r="G14" s="14"/>
      <c r="H14" s="14"/>
      <c r="I14" s="14"/>
      <c r="J14" s="76"/>
      <c r="M14" s="106"/>
    </row>
    <row r="15" spans="1:13" ht="68.5" customHeight="1" x14ac:dyDescent="0.35">
      <c r="A15" s="179">
        <f t="shared" si="2"/>
        <v>13.3</v>
      </c>
      <c r="B15" s="182" t="str">
        <f t="shared" si="2"/>
        <v>There has been a consideration of the impact of using dark nudge technologies to encourage desired behaviour or actions from children within the service for commercial benefit (eg in-game purchases).</v>
      </c>
      <c r="C15" s="51" t="s">
        <v>445</v>
      </c>
      <c r="D15" s="53" t="s">
        <v>461</v>
      </c>
      <c r="E15" s="14"/>
      <c r="F15" s="14"/>
      <c r="G15" s="14"/>
      <c r="H15" s="14"/>
      <c r="I15" s="14"/>
      <c r="J15" s="76"/>
      <c r="M15" s="106"/>
    </row>
    <row r="16" spans="1:13" ht="79.5" customHeight="1" thickBot="1" x14ac:dyDescent="0.4">
      <c r="A16" s="180">
        <f t="shared" si="2"/>
        <v>13.3</v>
      </c>
      <c r="B16" s="183" t="str">
        <f t="shared" si="2"/>
        <v>There has been a consideration of the impact of using dark nudge technologies to encourage desired behaviour or actions from children within the service for commercial benefit (eg in-game purchases).</v>
      </c>
      <c r="C16" s="83" t="s">
        <v>446</v>
      </c>
      <c r="D16" s="78" t="s">
        <v>460</v>
      </c>
      <c r="E16" s="79"/>
      <c r="F16" s="79"/>
      <c r="G16" s="79"/>
      <c r="H16" s="79"/>
      <c r="I16" s="79"/>
      <c r="J16" s="80"/>
      <c r="M16" s="106"/>
    </row>
  </sheetData>
  <autoFilter ref="A1:J16" xr:uid="{1DD6C299-BB47-4A77-80EB-5B66B041AC1A}"/>
  <mergeCells count="6">
    <mergeCell ref="B10:B16"/>
    <mergeCell ref="B6:B9"/>
    <mergeCell ref="B2:B5"/>
    <mergeCell ref="A2:A5"/>
    <mergeCell ref="A6:A9"/>
    <mergeCell ref="A10:A16"/>
  </mergeCells>
  <phoneticPr fontId="18" type="noConversion"/>
  <conditionalFormatting sqref="E2:H16">
    <cfRule type="containsText" dxfId="9" priority="2" operator="containsText" text="Not Applicable">
      <formula>NOT(ISERROR(SEARCH("Not Applicable",E2)))</formula>
    </cfRule>
    <cfRule type="containsText" dxfId="8" priority="3" operator="containsText" text="Not meeting">
      <formula>NOT(ISERROR(SEARCH("Not meeting",E2)))</formula>
    </cfRule>
    <cfRule type="containsText" dxfId="7" priority="4" operator="containsText" text="Partially">
      <formula>NOT(ISERROR(SEARCH("Partially",E2)))</formula>
    </cfRule>
    <cfRule type="containsText" dxfId="6" priority="5" operator="containsText" text="Fully">
      <formula>NOT(ISERROR(SEARCH("Fully",E2)))</formula>
    </cfRule>
  </conditionalFormatting>
  <pageMargins left="0.7" right="0.7" top="0.75" bottom="0.75" header="0.3" footer="0.3"/>
  <pageSetup paperSize="0" orientation="portrait" r:id="rId1"/>
  <extLst>
    <ext xmlns:x14="http://schemas.microsoft.com/office/spreadsheetml/2009/9/main" uri="{78C0D931-6437-407d-A8EE-F0AAD7539E65}">
      <x14:conditionalFormattings>
        <x14:conditionalFormatting xmlns:xm="http://schemas.microsoft.com/office/excel/2006/main">
          <x14:cfRule type="cellIs" priority="1" operator="between" id="{B7317B8C-3FE3-4B31-AB8D-4CADDF0BB70F}">
            <xm:f>Lookup!$A$8</xm:f>
            <xm:f>Lookup!$A$9</xm:f>
            <x14:dxf>
              <font>
                <b/>
                <i val="0"/>
                <color theme="0"/>
              </font>
              <fill>
                <patternFill>
                  <bgColor rgb="FFFF0000"/>
                </patternFill>
              </fill>
            </x14:dxf>
          </x14:cfRule>
          <xm:sqref>J2:J16</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D3ED2EEE-708B-498C-A2E7-B3FED1DE31A6}">
          <x14:formula1>
            <xm:f>Lookup!$E$1:$E$5</xm:f>
          </x14:formula1>
          <xm:sqref>I2:I16</xm:sqref>
        </x14:dataValidation>
        <x14:dataValidation type="list" allowBlank="1" showInputMessage="1" showErrorMessage="1" xr:uid="{7DDE5127-6170-48C0-A366-A00DD1A19147}">
          <x14:formula1>
            <xm:f>Lookup!$A$1:$A$4</xm:f>
          </x14:formula1>
          <xm:sqref>E2:E16</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8C53F9-66E7-420F-A163-064AF3A22119}">
  <sheetPr codeName="Sheet19">
    <tabColor rgb="FF996633"/>
  </sheetPr>
  <dimension ref="A1:M13"/>
  <sheetViews>
    <sheetView zoomScale="68" zoomScaleNormal="68" workbookViewId="0">
      <pane ySplit="1" topLeftCell="A2" activePane="bottomLeft" state="frozen"/>
      <selection pane="bottomLeft" activeCell="F7" sqref="F7"/>
    </sheetView>
  </sheetViews>
  <sheetFormatPr defaultColWidth="8.81640625" defaultRowHeight="34.5" customHeight="1" x14ac:dyDescent="0.3"/>
  <cols>
    <col min="1" max="1" width="12.453125" style="16" customWidth="1"/>
    <col min="2" max="2" width="48.81640625" style="16" customWidth="1"/>
    <col min="3" max="3" width="16.1796875" style="16" customWidth="1"/>
    <col min="4" max="4" width="63.81640625" style="16" customWidth="1"/>
    <col min="5" max="7" width="26.08984375" style="16" customWidth="1"/>
    <col min="8" max="8" width="12" style="16" customWidth="1"/>
    <col min="9" max="9" width="15.08984375" style="16" customWidth="1"/>
    <col min="10" max="10" width="23.90625" style="16" customWidth="1"/>
    <col min="11" max="16384" width="8.81640625" style="16"/>
  </cols>
  <sheetData>
    <row r="1" spans="1:13" ht="34.5" customHeight="1" x14ac:dyDescent="0.3">
      <c r="A1" s="133" t="s">
        <v>6</v>
      </c>
      <c r="B1" s="133" t="s">
        <v>1</v>
      </c>
      <c r="C1" s="133" t="s">
        <v>38</v>
      </c>
      <c r="D1" s="133" t="s">
        <v>5</v>
      </c>
      <c r="E1" s="133" t="s">
        <v>92</v>
      </c>
      <c r="F1" s="133" t="s">
        <v>91</v>
      </c>
      <c r="G1" s="133" t="s">
        <v>83</v>
      </c>
      <c r="H1" s="133" t="s">
        <v>4</v>
      </c>
      <c r="I1" s="133" t="s">
        <v>84</v>
      </c>
      <c r="J1" s="133" t="s">
        <v>95</v>
      </c>
    </row>
    <row r="2" spans="1:13" ht="81" customHeight="1" x14ac:dyDescent="0.3">
      <c r="A2" s="231">
        <v>14.1</v>
      </c>
      <c r="B2" s="230" t="s">
        <v>463</v>
      </c>
      <c r="C2" s="67" t="s">
        <v>108</v>
      </c>
      <c r="D2" s="70" t="s">
        <v>470</v>
      </c>
      <c r="E2" s="71"/>
      <c r="F2" s="71"/>
      <c r="G2" s="71"/>
      <c r="H2" s="71"/>
      <c r="I2" s="71"/>
      <c r="J2" s="84"/>
      <c r="L2" s="18"/>
      <c r="M2" s="106"/>
    </row>
    <row r="3" spans="1:13" ht="81" customHeight="1" x14ac:dyDescent="0.3">
      <c r="A3" s="179">
        <f t="shared" ref="A3:B7" si="0">A2</f>
        <v>14.1</v>
      </c>
      <c r="B3" s="182" t="str">
        <f t="shared" si="0"/>
        <v>There is clarity provided on who is processing the personal information and what their responsibilities are for all connected toys and devices.</v>
      </c>
      <c r="C3" s="51" t="s">
        <v>464</v>
      </c>
      <c r="D3" s="53" t="s">
        <v>471</v>
      </c>
      <c r="E3" s="14"/>
      <c r="F3" s="14"/>
      <c r="G3" s="14"/>
      <c r="H3" s="14"/>
      <c r="I3" s="14"/>
      <c r="J3" s="76"/>
      <c r="L3" s="18"/>
      <c r="M3" s="106"/>
    </row>
    <row r="4" spans="1:13" ht="68.5" customHeight="1" x14ac:dyDescent="0.3">
      <c r="A4" s="179">
        <f t="shared" si="0"/>
        <v>14.1</v>
      </c>
      <c r="B4" s="182" t="str">
        <f t="shared" si="0"/>
        <v>There is clarity provided on who is processing the personal information and what their responsibilities are for all connected toys and devices.</v>
      </c>
      <c r="C4" s="51" t="s">
        <v>465</v>
      </c>
      <c r="D4" s="53" t="s">
        <v>472</v>
      </c>
      <c r="E4" s="14"/>
      <c r="F4" s="14"/>
      <c r="G4" s="14"/>
      <c r="H4" s="14"/>
      <c r="I4" s="14"/>
      <c r="J4" s="76"/>
      <c r="L4" s="18"/>
      <c r="M4" s="106"/>
    </row>
    <row r="5" spans="1:13" ht="91.5" customHeight="1" x14ac:dyDescent="0.3">
      <c r="A5" s="179">
        <f t="shared" si="0"/>
        <v>14.1</v>
      </c>
      <c r="B5" s="182" t="str">
        <f t="shared" si="0"/>
        <v>There is clarity provided on who is processing the personal information and what their responsibilities are for all connected toys and devices.</v>
      </c>
      <c r="C5" s="51" t="s">
        <v>466</v>
      </c>
      <c r="D5" s="53" t="s">
        <v>473</v>
      </c>
      <c r="E5" s="14"/>
      <c r="F5" s="14"/>
      <c r="G5" s="14"/>
      <c r="H5" s="14"/>
      <c r="I5" s="14"/>
      <c r="J5" s="76"/>
      <c r="L5" s="18"/>
      <c r="M5" s="106"/>
    </row>
    <row r="6" spans="1:13" ht="121" customHeight="1" x14ac:dyDescent="0.3">
      <c r="A6" s="179">
        <f t="shared" si="0"/>
        <v>14.1</v>
      </c>
      <c r="B6" s="182" t="str">
        <f t="shared" si="0"/>
        <v>There is clarity provided on who is processing the personal information and what their responsibilities are for all connected toys and devices.</v>
      </c>
      <c r="C6" s="51" t="s">
        <v>467</v>
      </c>
      <c r="D6" s="53" t="s">
        <v>510</v>
      </c>
      <c r="E6" s="14"/>
      <c r="F6" s="14"/>
      <c r="G6" s="14"/>
      <c r="H6" s="14"/>
      <c r="I6" s="14"/>
      <c r="J6" s="76"/>
      <c r="L6" s="18"/>
      <c r="M6" s="106"/>
    </row>
    <row r="7" spans="1:13" ht="123" customHeight="1" thickBot="1" x14ac:dyDescent="0.35">
      <c r="A7" s="180">
        <f t="shared" si="0"/>
        <v>14.1</v>
      </c>
      <c r="B7" s="183" t="str">
        <f t="shared" si="0"/>
        <v>There is clarity provided on who is processing the personal information and what their responsibilities are for all connected toys and devices.</v>
      </c>
      <c r="C7" s="83" t="s">
        <v>468</v>
      </c>
      <c r="D7" s="78" t="s">
        <v>469</v>
      </c>
      <c r="E7" s="79"/>
      <c r="F7" s="79"/>
      <c r="G7" s="79"/>
      <c r="H7" s="79"/>
      <c r="I7" s="79"/>
      <c r="J7" s="80"/>
      <c r="L7" s="18"/>
      <c r="M7" s="106"/>
    </row>
    <row r="8" spans="1:13" ht="128.5" customHeight="1" x14ac:dyDescent="0.3">
      <c r="A8" s="178">
        <v>14.2</v>
      </c>
      <c r="B8" s="181" t="s">
        <v>475</v>
      </c>
      <c r="C8" s="81" t="s">
        <v>476</v>
      </c>
      <c r="D8" s="95" t="s">
        <v>487</v>
      </c>
      <c r="E8" s="74"/>
      <c r="F8" s="74"/>
      <c r="G8" s="74"/>
      <c r="H8" s="74"/>
      <c r="I8" s="74"/>
      <c r="J8" s="75"/>
      <c r="L8" s="18"/>
      <c r="M8" s="106"/>
    </row>
    <row r="9" spans="1:13" ht="86.5" customHeight="1" x14ac:dyDescent="0.3">
      <c r="A9" s="179">
        <f t="shared" ref="A9:B13" si="1">A8</f>
        <v>14.2</v>
      </c>
      <c r="B9" s="182" t="str">
        <f t="shared" si="1"/>
        <v>There are appropriate technical security measures, including encryption in transfer, when using connected toys and devices.</v>
      </c>
      <c r="C9" s="51" t="s">
        <v>477</v>
      </c>
      <c r="D9" s="53" t="s">
        <v>482</v>
      </c>
      <c r="E9" s="14"/>
      <c r="F9" s="14"/>
      <c r="G9" s="14"/>
      <c r="H9" s="14"/>
      <c r="I9" s="14"/>
      <c r="J9" s="76"/>
      <c r="L9" s="18"/>
      <c r="M9" s="106"/>
    </row>
    <row r="10" spans="1:13" ht="87" customHeight="1" x14ac:dyDescent="0.3">
      <c r="A10" s="179">
        <f t="shared" si="1"/>
        <v>14.2</v>
      </c>
      <c r="B10" s="182" t="str">
        <f t="shared" si="1"/>
        <v>There are appropriate technical security measures, including encryption in transfer, when using connected toys and devices.</v>
      </c>
      <c r="C10" s="51" t="s">
        <v>478</v>
      </c>
      <c r="D10" s="53" t="s">
        <v>483</v>
      </c>
      <c r="E10" s="14"/>
      <c r="F10" s="14"/>
      <c r="G10" s="14"/>
      <c r="H10" s="14"/>
      <c r="I10" s="14"/>
      <c r="J10" s="76"/>
      <c r="L10" s="18"/>
      <c r="M10" s="106"/>
    </row>
    <row r="11" spans="1:13" ht="106" customHeight="1" x14ac:dyDescent="0.3">
      <c r="A11" s="179">
        <f t="shared" si="1"/>
        <v>14.2</v>
      </c>
      <c r="B11" s="182" t="str">
        <f t="shared" si="1"/>
        <v>There are appropriate technical security measures, including encryption in transfer, when using connected toys and devices.</v>
      </c>
      <c r="C11" s="51" t="s">
        <v>479</v>
      </c>
      <c r="D11" s="53" t="s">
        <v>484</v>
      </c>
      <c r="E11" s="14"/>
      <c r="F11" s="14"/>
      <c r="G11" s="14"/>
      <c r="H11" s="14"/>
      <c r="I11" s="14"/>
      <c r="J11" s="76"/>
      <c r="L11" s="18"/>
      <c r="M11" s="106"/>
    </row>
    <row r="12" spans="1:13" ht="46" customHeight="1" x14ac:dyDescent="0.3">
      <c r="A12" s="179">
        <f t="shared" si="1"/>
        <v>14.2</v>
      </c>
      <c r="B12" s="182" t="str">
        <f t="shared" si="1"/>
        <v>There are appropriate technical security measures, including encryption in transfer, when using connected toys and devices.</v>
      </c>
      <c r="C12" s="51" t="s">
        <v>480</v>
      </c>
      <c r="D12" s="53" t="s">
        <v>486</v>
      </c>
      <c r="E12" s="14"/>
      <c r="F12" s="14"/>
      <c r="G12" s="14"/>
      <c r="H12" s="14"/>
      <c r="I12" s="14"/>
      <c r="J12" s="76"/>
      <c r="L12" s="18"/>
      <c r="M12" s="106"/>
    </row>
    <row r="13" spans="1:13" ht="81" customHeight="1" thickBot="1" x14ac:dyDescent="0.35">
      <c r="A13" s="180">
        <f t="shared" si="1"/>
        <v>14.2</v>
      </c>
      <c r="B13" s="183" t="str">
        <f t="shared" si="1"/>
        <v>There are appropriate technical security measures, including encryption in transfer, when using connected toys and devices.</v>
      </c>
      <c r="C13" s="83" t="s">
        <v>481</v>
      </c>
      <c r="D13" s="78" t="s">
        <v>485</v>
      </c>
      <c r="E13" s="79"/>
      <c r="F13" s="79"/>
      <c r="G13" s="79"/>
      <c r="H13" s="79"/>
      <c r="I13" s="79"/>
      <c r="J13" s="80"/>
      <c r="L13" s="18"/>
      <c r="M13" s="106"/>
    </row>
  </sheetData>
  <autoFilter ref="A1:J13" xr:uid="{A98C53F9-66E7-420F-A163-064AF3A22119}"/>
  <mergeCells count="4">
    <mergeCell ref="B2:B7"/>
    <mergeCell ref="B8:B13"/>
    <mergeCell ref="A2:A7"/>
    <mergeCell ref="A8:A13"/>
  </mergeCells>
  <phoneticPr fontId="18" type="noConversion"/>
  <conditionalFormatting sqref="E2:H13">
    <cfRule type="containsText" dxfId="4" priority="2" operator="containsText" text="Not Applicable">
      <formula>NOT(ISERROR(SEARCH("Not Applicable",E2)))</formula>
    </cfRule>
    <cfRule type="containsText" dxfId="3" priority="3" operator="containsText" text="Not meeting">
      <formula>NOT(ISERROR(SEARCH("Not meeting",E2)))</formula>
    </cfRule>
    <cfRule type="containsText" dxfId="2" priority="4" operator="containsText" text="Partially">
      <formula>NOT(ISERROR(SEARCH("Partially",E2)))</formula>
    </cfRule>
    <cfRule type="containsText" dxfId="1" priority="5" operator="containsText" text="Fully">
      <formula>NOT(ISERROR(SEARCH("Fully",E2)))</formula>
    </cfRule>
  </conditionalFormatting>
  <pageMargins left="0.7" right="0.7" top="0.75" bottom="0.75" header="0.3" footer="0.3"/>
  <pageSetup paperSize="0" orientation="portrait" r:id="rId1"/>
  <extLst>
    <ext xmlns:x14="http://schemas.microsoft.com/office/spreadsheetml/2009/9/main" uri="{78C0D931-6437-407d-A8EE-F0AAD7539E65}">
      <x14:conditionalFormattings>
        <x14:conditionalFormatting xmlns:xm="http://schemas.microsoft.com/office/excel/2006/main">
          <x14:cfRule type="cellIs" priority="1" operator="between" id="{98DF193B-3DBE-42FD-907B-766F9417BBE0}">
            <xm:f>Lookup!$A$8</xm:f>
            <xm:f>Lookup!$A$9</xm:f>
            <x14:dxf>
              <font>
                <b/>
                <i val="0"/>
                <color theme="0"/>
              </font>
              <fill>
                <patternFill>
                  <bgColor rgb="FFFF0000"/>
                </patternFill>
              </fill>
            </x14:dxf>
          </x14:cfRule>
          <xm:sqref>J2:J13</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F4703168-E74D-43C2-A509-3EA8496B6F9F}">
          <x14:formula1>
            <xm:f>Lookup!$A$1:$A$4</xm:f>
          </x14:formula1>
          <xm:sqref>E2:E13</xm:sqref>
        </x14:dataValidation>
        <x14:dataValidation type="list" allowBlank="1" showInputMessage="1" showErrorMessage="1" xr:uid="{CBA57C2B-9E49-466F-A43D-CEA3F253B132}">
          <x14:formula1>
            <xm:f>Lookup!$E$1:$E$5</xm:f>
          </x14:formula1>
          <xm:sqref>I2:I13</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DEC3F8-A27F-4076-B049-28C0E524371E}">
  <dimension ref="B2:D27"/>
  <sheetViews>
    <sheetView workbookViewId="0">
      <selection activeCell="G28" sqref="G28"/>
    </sheetView>
  </sheetViews>
  <sheetFormatPr defaultColWidth="9.08984375" defaultRowHeight="14.5" x14ac:dyDescent="0.35"/>
  <cols>
    <col min="1" max="1" width="9.08984375" style="136"/>
    <col min="2" max="2" width="35.453125" style="136" customWidth="1"/>
    <col min="3" max="3" width="77.453125" style="135" customWidth="1"/>
    <col min="4" max="4" width="18.26953125" style="136" customWidth="1"/>
    <col min="5" max="16384" width="9.08984375" style="136"/>
  </cols>
  <sheetData>
    <row r="2" spans="2:4" ht="15.5" x14ac:dyDescent="0.35">
      <c r="B2" s="134" t="s">
        <v>511</v>
      </c>
    </row>
    <row r="3" spans="2:4" ht="15" thickBot="1" x14ac:dyDescent="0.4"/>
    <row r="4" spans="2:4" ht="15.5" thickBot="1" x14ac:dyDescent="0.4">
      <c r="B4" s="137"/>
      <c r="C4" s="138"/>
      <c r="D4" s="139"/>
    </row>
    <row r="5" spans="2:4" ht="15.5" thickBot="1" x14ac:dyDescent="0.4">
      <c r="B5" s="140" t="s">
        <v>512</v>
      </c>
      <c r="C5" s="141" t="s">
        <v>529</v>
      </c>
    </row>
    <row r="6" spans="2:4" ht="15.5" thickBot="1" x14ac:dyDescent="0.4">
      <c r="B6" s="142" t="s">
        <v>513</v>
      </c>
      <c r="C6" s="143" t="s">
        <v>514</v>
      </c>
    </row>
    <row r="7" spans="2:4" ht="30.5" thickBot="1" x14ac:dyDescent="0.4">
      <c r="B7" s="140" t="s">
        <v>515</v>
      </c>
      <c r="C7" s="144" t="s">
        <v>516</v>
      </c>
    </row>
    <row r="8" spans="2:4" ht="15.5" thickBot="1" x14ac:dyDescent="0.4">
      <c r="B8" s="142" t="s">
        <v>517</v>
      </c>
      <c r="C8" s="143" t="s">
        <v>518</v>
      </c>
    </row>
    <row r="9" spans="2:4" ht="15.5" thickBot="1" x14ac:dyDescent="0.4">
      <c r="B9" s="140" t="s">
        <v>519</v>
      </c>
      <c r="C9" s="145" t="s">
        <v>520</v>
      </c>
    </row>
    <row r="10" spans="2:4" ht="30.5" thickBot="1" x14ac:dyDescent="0.4">
      <c r="B10" s="142" t="s">
        <v>521</v>
      </c>
      <c r="C10" s="146" t="s">
        <v>522</v>
      </c>
    </row>
    <row r="11" spans="2:4" ht="15" x14ac:dyDescent="0.35">
      <c r="B11" s="147"/>
      <c r="C11" s="148"/>
    </row>
    <row r="12" spans="2:4" ht="15" x14ac:dyDescent="0.35">
      <c r="B12" s="149" t="s">
        <v>523</v>
      </c>
      <c r="C12" s="150"/>
    </row>
    <row r="13" spans="2:4" ht="15" thickBot="1" x14ac:dyDescent="0.4"/>
    <row r="14" spans="2:4" ht="15.5" thickBot="1" x14ac:dyDescent="0.4">
      <c r="B14" s="151" t="s">
        <v>524</v>
      </c>
      <c r="C14" s="152" t="s">
        <v>525</v>
      </c>
      <c r="D14" s="153" t="s">
        <v>526</v>
      </c>
    </row>
    <row r="15" spans="2:4" ht="15.5" thickBot="1" x14ac:dyDescent="0.4">
      <c r="B15" s="154" t="s">
        <v>514</v>
      </c>
      <c r="C15" s="155" t="s">
        <v>527</v>
      </c>
      <c r="D15" s="156" t="s">
        <v>528</v>
      </c>
    </row>
    <row r="16" spans="2:4" ht="15.5" thickBot="1" x14ac:dyDescent="0.4">
      <c r="B16" s="157"/>
      <c r="C16" s="158"/>
      <c r="D16" s="159"/>
    </row>
    <row r="17" spans="2:4" ht="15.5" thickBot="1" x14ac:dyDescent="0.4">
      <c r="B17" s="154"/>
      <c r="C17" s="160"/>
      <c r="D17" s="161"/>
    </row>
    <row r="18" spans="2:4" ht="15.5" thickBot="1" x14ac:dyDescent="0.4">
      <c r="B18" s="162"/>
      <c r="C18" s="163"/>
      <c r="D18" s="159"/>
    </row>
    <row r="19" spans="2:4" ht="15.5" thickBot="1" x14ac:dyDescent="0.4">
      <c r="B19" s="164"/>
      <c r="C19" s="165"/>
      <c r="D19" s="166"/>
    </row>
    <row r="20" spans="2:4" ht="15.5" thickBot="1" x14ac:dyDescent="0.4">
      <c r="B20" s="167"/>
      <c r="C20" s="168"/>
      <c r="D20" s="159"/>
    </row>
    <row r="21" spans="2:4" ht="15.5" thickBot="1" x14ac:dyDescent="0.4">
      <c r="B21" s="169"/>
      <c r="C21" s="170"/>
      <c r="D21" s="171"/>
    </row>
    <row r="22" spans="2:4" ht="15.5" thickBot="1" x14ac:dyDescent="0.4">
      <c r="B22" s="162"/>
      <c r="C22" s="163"/>
      <c r="D22" s="159"/>
    </row>
    <row r="23" spans="2:4" ht="15.5" thickBot="1" x14ac:dyDescent="0.4">
      <c r="B23" s="164"/>
      <c r="C23" s="165"/>
      <c r="D23" s="166"/>
    </row>
    <row r="24" spans="2:4" ht="15.5" thickBot="1" x14ac:dyDescent="0.4">
      <c r="B24" s="167"/>
      <c r="C24" s="168"/>
      <c r="D24" s="159"/>
    </row>
    <row r="25" spans="2:4" ht="15.5" thickBot="1" x14ac:dyDescent="0.4">
      <c r="B25" s="169"/>
      <c r="C25" s="170"/>
      <c r="D25" s="171"/>
    </row>
    <row r="26" spans="2:4" ht="15.5" thickBot="1" x14ac:dyDescent="0.4">
      <c r="B26" s="162"/>
      <c r="C26" s="163"/>
      <c r="D26" s="159"/>
    </row>
    <row r="27" spans="2:4" ht="15.5" thickBot="1" x14ac:dyDescent="0.4">
      <c r="B27" s="172"/>
      <c r="C27" s="173"/>
      <c r="D27" s="17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3</vt:i4>
      </vt:variant>
    </vt:vector>
  </HeadingPairs>
  <TitlesOfParts>
    <vt:vector size="23" baseType="lpstr">
      <vt:lpstr>Introduction</vt:lpstr>
      <vt:lpstr>Dashboard</vt:lpstr>
      <vt:lpstr>Master sheet</vt:lpstr>
      <vt:lpstr>Tables &amp; graphs</vt:lpstr>
      <vt:lpstr>Lookup</vt:lpstr>
      <vt:lpstr>1. Accountability</vt:lpstr>
      <vt:lpstr>2. Transparency</vt:lpstr>
      <vt:lpstr>3. Children's rights </vt:lpstr>
      <vt:lpstr>4. DPIAs</vt:lpstr>
      <vt:lpstr>5. Data minimisation</vt:lpstr>
      <vt:lpstr>6. Data sharing</vt:lpstr>
      <vt:lpstr>7. Age assurance</vt:lpstr>
      <vt:lpstr>8. Detrimental use of info</vt:lpstr>
      <vt:lpstr>9. Default privacy settings</vt:lpstr>
      <vt:lpstr>10. Parental controls</vt:lpstr>
      <vt:lpstr>11. Geolocation data</vt:lpstr>
      <vt:lpstr>12. Profiling</vt:lpstr>
      <vt:lpstr>13. Nudge techniques</vt:lpstr>
      <vt:lpstr>14. Connected toys &amp; devices</vt:lpstr>
      <vt:lpstr>Version</vt:lpstr>
      <vt:lpstr>'4. DPIAs'!_Hlk163734892</vt:lpstr>
      <vt:lpstr>'5. Data minimisation'!_Hlk166507396</vt:lpstr>
      <vt:lpstr>'12. Profiling'!_Hlk166677619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Helen Sunderland</dc:creator>
  <cp:lastModifiedBy>Leanne Doherty</cp:lastModifiedBy>
  <dcterms:created xsi:type="dcterms:W3CDTF">2021-04-20T14:58:56Z</dcterms:created>
  <dcterms:modified xsi:type="dcterms:W3CDTF">2024-10-09T11:56:38Z</dcterms:modified>
</cp:coreProperties>
</file>